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harts/chart2.xml" ContentType="application/vnd.openxmlformats-officedocument.drawingml.chart+xml"/>
  <Default Extension="jpeg" ContentType="image/jpeg"/>
  <Override PartName="/xl/charts/chart3.xml" ContentType="application/vnd.openxmlformats-officedocument.drawingml.chart+xml"/>
  <Override PartName="/xl/theme/themeOverride1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645" yWindow="-30" windowWidth="8295" windowHeight="8130" activeTab="1"/>
  </bookViews>
  <sheets>
    <sheet name="5 YEAR SUMMARY (fy12-16)" sheetId="3" r:id="rId1"/>
    <sheet name="YEARLY CHART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I12" i="3"/>
  <c r="I14"/>
  <c r="I13"/>
  <c r="I11"/>
  <c r="I10"/>
  <c r="D86"/>
  <c r="D70"/>
  <c r="D53"/>
  <c r="D37"/>
  <c r="D21"/>
</calcChain>
</file>

<file path=xl/sharedStrings.xml><?xml version="1.0" encoding="utf-8"?>
<sst xmlns="http://schemas.openxmlformats.org/spreadsheetml/2006/main" count="121" uniqueCount="38">
  <si>
    <t xml:space="preserve"> Sep 15</t>
  </si>
  <si>
    <t xml:space="preserve"> Sep 16</t>
  </si>
  <si>
    <t>FISCAL YEAR 2012</t>
  </si>
  <si>
    <t>FISCAL YEAR  2013</t>
  </si>
  <si>
    <t>FISCAL YEAR 2015</t>
  </si>
  <si>
    <t>FISCAL YEAR 2016</t>
  </si>
  <si>
    <t>FISCAL YEAR  2014</t>
  </si>
  <si>
    <t>KWH</t>
  </si>
  <si>
    <t xml:space="preserve">GALLONS </t>
  </si>
  <si>
    <t>MONTH-YEAR</t>
  </si>
  <si>
    <t xml:space="preserve">PRODUCTION OF POWER AT KOSRAE UTILITIES AUTHORITY </t>
  </si>
  <si>
    <t>5 YEAR SUMMARY</t>
  </si>
  <si>
    <t>DIESEL FUEL</t>
  </si>
  <si>
    <t>FY 12</t>
  </si>
  <si>
    <t>FY 13</t>
  </si>
  <si>
    <t>FY 14</t>
  </si>
  <si>
    <t>FY 15</t>
  </si>
  <si>
    <t>FY 16</t>
  </si>
  <si>
    <t>YEAR</t>
  </si>
  <si>
    <t>LOAD</t>
  </si>
  <si>
    <t xml:space="preserve">OCT 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</si>
  <si>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</si>
  <si>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</si>
  <si>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</si>
  <si>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</si>
  <si>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</si>
  <si>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</si>
  <si>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</si>
  <si>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</si>
  <si>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</si>
  <si>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</si>
  <si>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</si>
  <si>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FY 2012</t>
  </si>
  <si>
    <t>FY 2013</t>
  </si>
  <si>
    <t>FY 2014</t>
  </si>
  <si>
    <t>FY 2015</t>
  </si>
  <si>
    <t>FY 2016</t>
  </si>
  <si>
    <t>Month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</si>
</sst>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C00000"/>
      <name val="Arial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6" xfId="0" applyFill="1" applyBorder="1"/>
    <xf numFmtId="165" fontId="5" fillId="0" borderId="1" xfId="1" applyNumberFormat="1" applyFont="1" applyFill="1" applyBorder="1"/>
    <xf numFmtId="165" fontId="0" fillId="0" borderId="1" xfId="1" applyNumberFormat="1" applyFont="1" applyFill="1" applyBorder="1"/>
    <xf numFmtId="0" fontId="0" fillId="0" borderId="1" xfId="0" applyFill="1" applyBorder="1"/>
    <xf numFmtId="164" fontId="0" fillId="0" borderId="6" xfId="0" applyNumberFormat="1" applyFill="1" applyBorder="1"/>
    <xf numFmtId="0" fontId="0" fillId="0" borderId="0" xfId="0" applyFill="1" applyBorder="1"/>
    <xf numFmtId="165" fontId="5" fillId="0" borderId="1" xfId="1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1" fillId="0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0" fillId="0" borderId="2" xfId="0" applyFill="1" applyBorder="1"/>
    <xf numFmtId="0" fontId="5" fillId="0" borderId="3" xfId="0" applyFont="1" applyFill="1" applyBorder="1"/>
    <xf numFmtId="0" fontId="0" fillId="0" borderId="4" xfId="0" applyFill="1" applyBorder="1"/>
    <xf numFmtId="0" fontId="5" fillId="0" borderId="7" xfId="0" applyFon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5" fontId="0" fillId="0" borderId="7" xfId="1" applyNumberFormat="1" applyFont="1" applyFill="1" applyBorder="1"/>
    <xf numFmtId="165" fontId="6" fillId="0" borderId="7" xfId="1" applyNumberFormat="1" applyFont="1" applyFill="1" applyBorder="1"/>
    <xf numFmtId="165" fontId="7" fillId="0" borderId="7" xfId="1" applyNumberFormat="1" applyFont="1" applyFill="1" applyBorder="1"/>
    <xf numFmtId="164" fontId="5" fillId="0" borderId="6" xfId="0" applyNumberFormat="1" applyFont="1" applyFill="1" applyBorder="1"/>
    <xf numFmtId="164" fontId="5" fillId="0" borderId="6" xfId="0" applyNumberFormat="1" applyFont="1" applyFill="1" applyBorder="1" applyAlignment="1">
      <alignment horizontal="center"/>
    </xf>
    <xf numFmtId="165" fontId="11" fillId="0" borderId="7" xfId="1" applyNumberFormat="1" applyFont="1" applyFill="1" applyBorder="1" applyAlignment="1">
      <alignment horizontal="center"/>
    </xf>
    <xf numFmtId="165" fontId="0" fillId="0" borderId="7" xfId="1" applyNumberFormat="1" applyFont="1" applyFill="1" applyBorder="1" applyAlignment="1">
      <alignment horizontal="center"/>
    </xf>
    <xf numFmtId="165" fontId="3" fillId="0" borderId="7" xfId="1" applyNumberFormat="1" applyFont="1" applyFill="1" applyBorder="1"/>
    <xf numFmtId="165" fontId="5" fillId="0" borderId="7" xfId="1" applyNumberFormat="1" applyFont="1" applyFill="1" applyBorder="1"/>
    <xf numFmtId="165" fontId="2" fillId="0" borderId="7" xfId="1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right"/>
    </xf>
    <xf numFmtId="41" fontId="3" fillId="0" borderId="7" xfId="1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center"/>
    </xf>
    <xf numFmtId="164" fontId="0" fillId="0" borderId="6" xfId="0" applyNumberFormat="1" applyFill="1" applyBorder="1" applyAlignment="1">
      <alignment horizontal="right"/>
    </xf>
    <xf numFmtId="0" fontId="0" fillId="0" borderId="7" xfId="0" applyFill="1" applyBorder="1"/>
    <xf numFmtId="0" fontId="0" fillId="0" borderId="10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2" xfId="0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7" fontId="0" fillId="0" borderId="1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11" fillId="0" borderId="1" xfId="1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vertical="center"/>
    </xf>
    <xf numFmtId="0" fontId="12" fillId="0" borderId="2" xfId="0" applyFont="1" applyFill="1" applyBorder="1"/>
    <xf numFmtId="0" fontId="12" fillId="0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1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stacked"/>
        <c:dLbls/>
        <c:shape val="box"/>
        <c:axId val="98762752"/>
        <c:axId val="98764288"/>
        <c:axId val="0"/>
      </c:bar3DChart>
      <c:catAx>
        <c:axId val="98762752"/>
        <c:scaling>
          <c:orientation val="minMax"/>
        </c:scaling>
        <c:axPos val="b"/>
        <c:tickLblPos val="nextTo"/>
        <c:crossAx val="98764288"/>
        <c:crosses val="autoZero"/>
        <c:auto val="1"/>
        <c:lblAlgn val="ctr"/>
        <c:lblOffset val="100"/>
      </c:catAx>
      <c:valAx>
        <c:axId val="98764288"/>
        <c:scaling>
          <c:orientation val="minMax"/>
        </c:scaling>
        <c:axPos val="l"/>
        <c:majorGridlines/>
        <c:tickLblPos val="nextTo"/>
        <c:crossAx val="9876275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LOAD</a:t>
            </a:r>
            <a:r>
              <a:rPr lang="en-US" baseline="0"/>
              <a:t> PATTERN FOR 5 YEAR TREND</a:t>
            </a:r>
            <a:endParaRPr lang="en-US"/>
          </a:p>
        </c:rich>
      </c:tx>
      <c:layout/>
    </c:title>
    <c:plotArea>
      <c:layout/>
      <c:lineChart>
        <c:grouping val="stacked"/>
        <c:ser>
          <c:idx val="0"/>
          <c:order val="0"/>
          <c:marker>
            <c:symbol val="none"/>
          </c:marke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l"/>
            <c:showVal val="1"/>
          </c:dLbls>
          <c:val>
            <c:numRef>
              <c:f>'5 YEAR SUMMARY (fy12-16)'!$I$10:$I$14</c:f>
              <c:numCache>
                <c:formatCode>#,##0.00</c:formatCode>
                <c:ptCount val="5"/>
                <c:pt idx="0">
                  <c:v>6107.1779999999999</c:v>
                </c:pt>
                <c:pt idx="1">
                  <c:v>5878.5919999999996</c:v>
                </c:pt>
                <c:pt idx="2">
                  <c:v>5458.6760000000004</c:v>
                </c:pt>
                <c:pt idx="3">
                  <c:v>5107.9350000000004</c:v>
                </c:pt>
                <c:pt idx="4">
                  <c:v>5966.61276</c:v>
                </c:pt>
              </c:numCache>
            </c:numRef>
          </c:val>
        </c:ser>
        <c:dLbls>
          <c:showVal val="1"/>
        </c:dLbls>
        <c:marker val="1"/>
        <c:axId val="98798208"/>
        <c:axId val="99365248"/>
      </c:lineChart>
      <c:catAx>
        <c:axId val="98798208"/>
        <c:scaling>
          <c:orientation val="minMax"/>
        </c:scaling>
        <c:axPos val="b"/>
        <c:minorGridlines/>
        <c:majorTickMark val="none"/>
        <c:tickLblPos val="none"/>
        <c:crossAx val="99365248"/>
        <c:crosses val="autoZero"/>
        <c:lblAlgn val="ctr"/>
        <c:lblOffset val="100"/>
        <c:tickLblSkip val="1"/>
      </c:catAx>
      <c:valAx>
        <c:axId val="99365248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 </a:t>
                </a:r>
                <a:r>
                  <a:rPr lang="en-US" baseline="0"/>
                  <a:t> MW </a:t>
                </a:r>
                <a:endParaRPr lang="en-US"/>
              </a:p>
            </c:rich>
          </c:tx>
          <c:layout/>
        </c:title>
        <c:numFmt formatCode="#,##0.00" sourceLinked="1"/>
        <c:majorTickMark val="none"/>
        <c:tickLblPos val="nextTo"/>
        <c:crossAx val="98798208"/>
        <c:crosses val="autoZero"/>
        <c:crossBetween val="between"/>
        <c:dispUnits>
          <c:builtInUnit val="thousands"/>
          <c:dispUnitsLbl>
            <c:layout/>
          </c:dispUnitsLbl>
        </c:dispUnits>
      </c:valAx>
      <c:dTable>
        <c:showHorzBorder val="1"/>
        <c:showVertBorder val="1"/>
        <c:showOutline val="1"/>
        <c:showKeys val="1"/>
      </c:dTable>
    </c:plotArea>
    <c:plotVisOnly val="1"/>
    <c:dispBlanksAs val="zero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7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LOAD</a:t>
            </a:r>
            <a:r>
              <a:rPr lang="en-US" baseline="0"/>
              <a:t> DATA FY 2012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9.1022104497121809E-2"/>
          <c:y val="3.4101332270175096E-2"/>
          <c:w val="0.81733497504664732"/>
          <c:h val="0.85777733479517604"/>
        </c:manualLayout>
      </c:layout>
      <c:barChart>
        <c:barDir val="col"/>
        <c:grouping val="stacked"/>
        <c:ser>
          <c:idx val="0"/>
          <c:order val="0"/>
          <c:dLbls>
            <c:dLblPos val="ctr"/>
            <c:showVal val="1"/>
          </c:dLbls>
          <c:val>
            <c:numRef>
              <c:f>'[1]5 YEAR SUMMARY (fy12-16)'!$D$7:$D$18</c:f>
              <c:numCache>
                <c:formatCode>General</c:formatCode>
                <c:ptCount val="12"/>
                <c:pt idx="0">
                  <c:v>511654</c:v>
                </c:pt>
                <c:pt idx="1">
                  <c:v>512941</c:v>
                </c:pt>
                <c:pt idx="2">
                  <c:v>541553</c:v>
                </c:pt>
                <c:pt idx="3">
                  <c:v>522813</c:v>
                </c:pt>
                <c:pt idx="4">
                  <c:v>487145</c:v>
                </c:pt>
                <c:pt idx="5">
                  <c:v>518215</c:v>
                </c:pt>
                <c:pt idx="6">
                  <c:v>504018</c:v>
                </c:pt>
                <c:pt idx="7">
                  <c:v>515499</c:v>
                </c:pt>
                <c:pt idx="8">
                  <c:v>503198</c:v>
                </c:pt>
                <c:pt idx="9">
                  <c:v>494224</c:v>
                </c:pt>
                <c:pt idx="10">
                  <c:v>504702</c:v>
                </c:pt>
                <c:pt idx="11">
                  <c:v>491216</c:v>
                </c:pt>
              </c:numCache>
            </c:numRef>
          </c:val>
        </c:ser>
        <c:dLbls>
          <c:showVal val="1"/>
        </c:dLbls>
        <c:overlap val="100"/>
        <c:axId val="98903936"/>
        <c:axId val="98905472"/>
      </c:barChart>
      <c:catAx>
        <c:axId val="98903936"/>
        <c:scaling>
          <c:orientation val="minMax"/>
        </c:scaling>
        <c:axPos val="b"/>
        <c:tickLblPos val="nextTo"/>
        <c:crossAx val="98905472"/>
        <c:crosses val="autoZero"/>
        <c:lblAlgn val="ctr"/>
        <c:lblOffset val="1"/>
      </c:catAx>
      <c:valAx>
        <c:axId val="98905472"/>
        <c:scaling>
          <c:orientation val="minMax"/>
        </c:scaling>
        <c:axPos val="l"/>
        <c:majorGridlines/>
        <c:numFmt formatCode="General" sourceLinked="1"/>
        <c:tickLblPos val="nextTo"/>
        <c:crossAx val="98903936"/>
        <c:crosses val="autoZero"/>
        <c:crossBetween val="between"/>
      </c:valAx>
    </c:plotArea>
    <c:legend>
      <c:legendPos val="r"/>
      <c:layout/>
    </c:legend>
    <c:plotVisOnly val="1"/>
    <c:dispBlanksAs val="gap"/>
  </c:chart>
  <c:spPr>
    <a:pattFill prst="pct80">
      <a:fgClr>
        <a:schemeClr val="accent6">
          <a:lumMod val="40000"/>
          <a:lumOff val="60000"/>
        </a:schemeClr>
      </a:fgClr>
      <a:bgClr>
        <a:schemeClr val="bg1"/>
      </a:bgClr>
    </a:patt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LOAD DATA FOR FY 2013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8.0509620922877445E-2"/>
          <c:y val="2.0599222565533745E-2"/>
          <c:w val="0.77703712134537728"/>
          <c:h val="0.88815708163061879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dLblPos val="b"/>
            <c:showVal val="1"/>
          </c:dLbls>
          <c:val>
            <c:numRef>
              <c:f>'[1]5 YEAR SUMMARY (fy12-16)'!$D$23:$D$34</c:f>
              <c:numCache>
                <c:formatCode>General</c:formatCode>
                <c:ptCount val="12"/>
                <c:pt idx="0">
                  <c:v>515171</c:v>
                </c:pt>
                <c:pt idx="1">
                  <c:v>487351</c:v>
                </c:pt>
                <c:pt idx="2">
                  <c:v>523448</c:v>
                </c:pt>
                <c:pt idx="3">
                  <c:v>525226</c:v>
                </c:pt>
                <c:pt idx="4">
                  <c:v>461640</c:v>
                </c:pt>
                <c:pt idx="5">
                  <c:v>519319</c:v>
                </c:pt>
                <c:pt idx="6">
                  <c:v>478656</c:v>
                </c:pt>
                <c:pt idx="7">
                  <c:v>494467</c:v>
                </c:pt>
                <c:pt idx="8">
                  <c:v>462132.00000000006</c:v>
                </c:pt>
                <c:pt idx="9">
                  <c:v>481192</c:v>
                </c:pt>
                <c:pt idx="10">
                  <c:v>471286</c:v>
                </c:pt>
                <c:pt idx="11">
                  <c:v>458704</c:v>
                </c:pt>
              </c:numCache>
            </c:numRef>
          </c:val>
        </c:ser>
        <c:dLbls>
          <c:showVal val="1"/>
        </c:dLbls>
        <c:marker val="1"/>
        <c:axId val="98930048"/>
        <c:axId val="99620352"/>
      </c:lineChart>
      <c:catAx>
        <c:axId val="9893004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</c:title>
        <c:tickLblPos val="nextTo"/>
        <c:crossAx val="99620352"/>
        <c:crosses val="autoZero"/>
        <c:lblAlgn val="ctr"/>
        <c:lblOffset val="1"/>
        <c:tickLblSkip val="1"/>
      </c:catAx>
      <c:valAx>
        <c:axId val="99620352"/>
        <c:scaling>
          <c:orientation val="minMax"/>
        </c:scaling>
        <c:axPos val="l"/>
        <c:majorGridlines/>
        <c:numFmt formatCode="General" sourceLinked="1"/>
        <c:tickLblPos val="nextTo"/>
        <c:crossAx val="98930048"/>
        <c:crosses val="autoZero"/>
        <c:crossBetween val="between"/>
      </c:valAx>
      <c:spPr>
        <a:solidFill>
          <a:schemeClr val="accent6">
            <a:lumMod val="40000"/>
            <a:lumOff val="60000"/>
          </a:schemeClr>
        </a:solidFill>
        <a:ln w="25400">
          <a:noFill/>
        </a:ln>
      </c:spPr>
    </c:plotArea>
    <c:legend>
      <c:legendPos val="r"/>
      <c:layout/>
    </c:legend>
    <c:plotVisOnly val="1"/>
    <c:dispBlanksAs val="gap"/>
  </c:chart>
  <c:spPr>
    <a:ln>
      <a:gradFill>
        <a:gsLst>
          <a:gs pos="0">
            <a:srgbClr val="FFFF00"/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LOAD</a:t>
            </a:r>
            <a:r>
              <a:rPr lang="en-US" baseline="0"/>
              <a:t> DATA FY 2014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8.2261701518584807E-2"/>
          <c:y val="3.0725804844014756E-2"/>
          <c:w val="0.77703712134537728"/>
          <c:h val="0.88815708163061879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dLblPos val="t"/>
            <c:showVal val="1"/>
          </c:dLbls>
          <c:val>
            <c:numRef>
              <c:f>'[1]5 YEAR SUMMARY (fy12-16)'!$D$39:$D$50</c:f>
              <c:numCache>
                <c:formatCode>General</c:formatCode>
                <c:ptCount val="12"/>
                <c:pt idx="0">
                  <c:v>470409</c:v>
                </c:pt>
                <c:pt idx="1">
                  <c:v>442383</c:v>
                </c:pt>
                <c:pt idx="2">
                  <c:v>495812</c:v>
                </c:pt>
                <c:pt idx="3">
                  <c:v>479897</c:v>
                </c:pt>
                <c:pt idx="4">
                  <c:v>429172</c:v>
                </c:pt>
                <c:pt idx="5">
                  <c:v>463245</c:v>
                </c:pt>
                <c:pt idx="6">
                  <c:v>449959</c:v>
                </c:pt>
                <c:pt idx="7">
                  <c:v>478645</c:v>
                </c:pt>
                <c:pt idx="8">
                  <c:v>441940</c:v>
                </c:pt>
                <c:pt idx="9">
                  <c:v>430443</c:v>
                </c:pt>
                <c:pt idx="10">
                  <c:v>441650</c:v>
                </c:pt>
                <c:pt idx="11">
                  <c:v>435121</c:v>
                </c:pt>
              </c:numCache>
            </c:numRef>
          </c:val>
        </c:ser>
        <c:dLbls>
          <c:showVal val="1"/>
        </c:dLbls>
        <c:marker val="1"/>
        <c:axId val="99653120"/>
        <c:axId val="99654656"/>
      </c:lineChart>
      <c:catAx>
        <c:axId val="99653120"/>
        <c:scaling>
          <c:orientation val="minMax"/>
        </c:scaling>
        <c:axPos val="b"/>
        <c:numFmt formatCode="@" sourceLinked="1"/>
        <c:tickLblPos val="nextTo"/>
        <c:crossAx val="99654656"/>
        <c:crossesAt val="380000"/>
        <c:lblAlgn val="ctr"/>
        <c:lblOffset val="1"/>
      </c:catAx>
      <c:valAx>
        <c:axId val="99654656"/>
        <c:scaling>
          <c:orientation val="minMax"/>
        </c:scaling>
        <c:axPos val="l"/>
        <c:majorGridlines/>
        <c:numFmt formatCode="@" sourceLinked="0"/>
        <c:tickLblPos val="nextTo"/>
        <c:crossAx val="99653120"/>
        <c:crosses val="autoZero"/>
        <c:crossBetween val="between"/>
      </c:valAx>
      <c:spPr>
        <a:blipFill>
          <a:blip xmlns:r="http://schemas.openxmlformats.org/officeDocument/2006/relationships" r:embed="rId2"/>
          <a:tile tx="0" ty="0" sx="100000" sy="100000" flip="none" algn="tl"/>
        </a:blipFill>
        <a:ln w="25400">
          <a:gradFill>
            <a:gsLst>
              <a:gs pos="0">
                <a:schemeClr val="accent2">
                  <a:lumMod val="60000"/>
                  <a:lumOff val="4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  <a:effectLst>
          <a:glow rad="127000">
            <a:srgbClr val="FF0000"/>
          </a:glow>
        </a:effectLst>
      </c:spPr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LOAD</a:t>
            </a:r>
            <a:r>
              <a:rPr lang="en-US" baseline="0"/>
              <a:t> DATA FY 2015</a:t>
            </a:r>
            <a:endParaRPr lang="en-US"/>
          </a:p>
        </c:rich>
      </c:tx>
      <c:layout>
        <c:manualLayout>
          <c:xMode val="edge"/>
          <c:yMode val="edge"/>
          <c:x val="0.31618046430135793"/>
          <c:y val="0.77974683544303824"/>
        </c:manualLayout>
      </c:layout>
      <c:overlay val="1"/>
    </c:title>
    <c:plotArea>
      <c:layout>
        <c:manualLayout>
          <c:layoutTarget val="inner"/>
          <c:xMode val="edge"/>
          <c:yMode val="edge"/>
          <c:x val="0.10679082985848846"/>
          <c:y val="5.0978969400976779E-2"/>
          <c:w val="0.77703712134537728"/>
          <c:h val="0.88815708163061879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dLblPos val="l"/>
            <c:showVal val="1"/>
          </c:dLbls>
          <c:val>
            <c:numRef>
              <c:f>'[1]5 YEAR SUMMARY (fy12-16)'!$D$56:$D$67</c:f>
              <c:numCache>
                <c:formatCode>General</c:formatCode>
                <c:ptCount val="12"/>
                <c:pt idx="0">
                  <c:v>409807</c:v>
                </c:pt>
                <c:pt idx="1">
                  <c:v>423101</c:v>
                </c:pt>
                <c:pt idx="2">
                  <c:v>468062</c:v>
                </c:pt>
                <c:pt idx="3">
                  <c:v>445296</c:v>
                </c:pt>
                <c:pt idx="4">
                  <c:v>403204</c:v>
                </c:pt>
                <c:pt idx="5">
                  <c:v>459484</c:v>
                </c:pt>
                <c:pt idx="6">
                  <c:v>406600</c:v>
                </c:pt>
                <c:pt idx="7">
                  <c:v>433712</c:v>
                </c:pt>
                <c:pt idx="8">
                  <c:v>427874</c:v>
                </c:pt>
                <c:pt idx="9">
                  <c:v>408742</c:v>
                </c:pt>
                <c:pt idx="10">
                  <c:v>416191</c:v>
                </c:pt>
                <c:pt idx="11">
                  <c:v>405862</c:v>
                </c:pt>
              </c:numCache>
            </c:numRef>
          </c:val>
        </c:ser>
        <c:dLbls>
          <c:showVal val="1"/>
        </c:dLbls>
        <c:marker val="1"/>
        <c:axId val="99687424"/>
        <c:axId val="99762944"/>
      </c:lineChart>
      <c:catAx>
        <c:axId val="99687424"/>
        <c:scaling>
          <c:orientation val="minMax"/>
        </c:scaling>
        <c:axPos val="b"/>
        <c:minorGridlines/>
        <c:numFmt formatCode="@" sourceLinked="0"/>
        <c:tickLblPos val="nextTo"/>
        <c:crossAx val="99762944"/>
        <c:crosses val="autoZero"/>
        <c:auto val="1"/>
        <c:lblAlgn val="ctr"/>
        <c:lblOffset val="1"/>
      </c:catAx>
      <c:valAx>
        <c:axId val="99762944"/>
        <c:scaling>
          <c:orientation val="minMax"/>
        </c:scaling>
        <c:axPos val="l"/>
        <c:majorGridlines/>
        <c:numFmt formatCode="General" sourceLinked="1"/>
        <c:tickLblPos val="nextTo"/>
        <c:crossAx val="99687424"/>
        <c:crosses val="autoZero"/>
        <c:crossBetween val="between"/>
      </c:valAx>
      <c:spPr>
        <a:pattFill prst="pct5">
          <a:fgClr>
            <a:srgbClr val="C0504D">
              <a:lumMod val="60000"/>
              <a:lumOff val="40000"/>
            </a:srgbClr>
          </a:fgClr>
          <a:bgClr>
            <a:sysClr val="window" lastClr="FFFFFF"/>
          </a:bgClr>
        </a:pattFill>
        <a:ln w="25400">
          <a:noFill/>
        </a:ln>
      </c:spPr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LOAD</a:t>
            </a:r>
            <a:r>
              <a:rPr lang="en-US" baseline="0"/>
              <a:t> DATA FY 2016</a:t>
            </a:r>
            <a:endParaRPr lang="en-US"/>
          </a:p>
        </c:rich>
      </c:tx>
    </c:title>
    <c:plotArea>
      <c:layout/>
      <c:barChart>
        <c:barDir val="col"/>
        <c:grouping val="stacked"/>
        <c:ser>
          <c:idx val="0"/>
          <c:order val="0"/>
          <c:dLbls>
            <c:dLblPos val="ctr"/>
            <c:showVal val="1"/>
          </c:dLbls>
          <c:val>
            <c:numRef>
              <c:f>'[1]5 YEAR SUMMARY (fy12-16)'!$D$72:$D$83</c:f>
              <c:numCache>
                <c:formatCode>General</c:formatCode>
                <c:ptCount val="12"/>
                <c:pt idx="0">
                  <c:v>455546</c:v>
                </c:pt>
                <c:pt idx="1">
                  <c:v>464777</c:v>
                </c:pt>
                <c:pt idx="2">
                  <c:v>549429.52</c:v>
                </c:pt>
                <c:pt idx="3">
                  <c:v>506490.14</c:v>
                </c:pt>
                <c:pt idx="4">
                  <c:v>483443.14</c:v>
                </c:pt>
                <c:pt idx="5">
                  <c:v>505725.13</c:v>
                </c:pt>
                <c:pt idx="6">
                  <c:v>508822.24</c:v>
                </c:pt>
                <c:pt idx="7">
                  <c:v>515144.52</c:v>
                </c:pt>
                <c:pt idx="8">
                  <c:v>485156.63</c:v>
                </c:pt>
                <c:pt idx="9">
                  <c:v>513882.89</c:v>
                </c:pt>
                <c:pt idx="10">
                  <c:v>496145.56</c:v>
                </c:pt>
                <c:pt idx="11">
                  <c:v>482049.99</c:v>
                </c:pt>
              </c:numCache>
            </c:numRef>
          </c:val>
        </c:ser>
        <c:dLbls/>
        <c:gapWidth val="75"/>
        <c:overlap val="100"/>
        <c:axId val="99758848"/>
        <c:axId val="99760384"/>
      </c:barChart>
      <c:catAx>
        <c:axId val="99758848"/>
        <c:scaling>
          <c:orientation val="minMax"/>
        </c:scaling>
        <c:axPos val="b"/>
        <c:majorTickMark val="none"/>
        <c:tickLblPos val="nextTo"/>
        <c:crossAx val="99760384"/>
        <c:crosses val="autoZero"/>
        <c:auto val="1"/>
        <c:lblAlgn val="ctr"/>
        <c:lblOffset val="1"/>
      </c:catAx>
      <c:valAx>
        <c:axId val="997603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99758848"/>
        <c:crosses val="autoZero"/>
        <c:crossBetween val="between"/>
      </c:valAx>
      <c:spPr>
        <a:pattFill prst="pct5">
          <a:fgClr>
            <a:srgbClr val="FFFF00"/>
          </a:fgClr>
          <a:bgClr>
            <a:sysClr val="window" lastClr="FFFFFF"/>
          </a:bgClr>
        </a:pattFill>
      </c:spPr>
    </c:plotArea>
    <c:legend>
      <c:legendPos val="b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11</xdr:row>
      <xdr:rowOff>57148</xdr:rowOff>
    </xdr:from>
    <xdr:to>
      <xdr:col>22</xdr:col>
      <xdr:colOff>190499</xdr:colOff>
      <xdr:row>34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314325</xdr:colOff>
      <xdr:row>13</xdr:row>
      <xdr:rowOff>38100</xdr:rowOff>
    </xdr:from>
    <xdr:to>
      <xdr:col>20</xdr:col>
      <xdr:colOff>523874</xdr:colOff>
      <xdr:row>31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</xdr:row>
      <xdr:rowOff>19050</xdr:rowOff>
    </xdr:from>
    <xdr:to>
      <xdr:col>20</xdr:col>
      <xdr:colOff>571500</xdr:colOff>
      <xdr:row>22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20</xdr:col>
      <xdr:colOff>542925</xdr:colOff>
      <xdr:row>48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54</xdr:row>
      <xdr:rowOff>0</xdr:rowOff>
    </xdr:from>
    <xdr:to>
      <xdr:col>20</xdr:col>
      <xdr:colOff>542925</xdr:colOff>
      <xdr:row>73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</xdr:colOff>
      <xdr:row>77</xdr:row>
      <xdr:rowOff>19050</xdr:rowOff>
    </xdr:from>
    <xdr:to>
      <xdr:col>20</xdr:col>
      <xdr:colOff>561975</xdr:colOff>
      <xdr:row>96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495300</xdr:colOff>
      <xdr:row>100</xdr:row>
      <xdr:rowOff>161925</xdr:rowOff>
    </xdr:from>
    <xdr:to>
      <xdr:col>20</xdr:col>
      <xdr:colOff>428625</xdr:colOff>
      <xdr:row>120</xdr:row>
      <xdr:rowOff>114300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sra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5 YEAR SUMMARY (fy12-16)"/>
    </sheetNames>
    <sheetDataSet>
      <sheetData sheetId="0" refreshError="1"/>
      <sheetData sheetId="1" refreshError="1"/>
      <sheetData sheetId="2">
        <row r="7">
          <cell r="D7">
            <v>511654</v>
          </cell>
        </row>
        <row r="8">
          <cell r="D8">
            <v>512941</v>
          </cell>
        </row>
        <row r="9">
          <cell r="D9">
            <v>541553</v>
          </cell>
        </row>
        <row r="10">
          <cell r="D10">
            <v>522813</v>
          </cell>
        </row>
        <row r="11">
          <cell r="D11">
            <v>487145</v>
          </cell>
        </row>
        <row r="12">
          <cell r="D12">
            <v>518215</v>
          </cell>
        </row>
        <row r="13">
          <cell r="D13">
            <v>504018</v>
          </cell>
        </row>
        <row r="14">
          <cell r="D14">
            <v>515499</v>
          </cell>
        </row>
        <row r="15">
          <cell r="D15">
            <v>503198</v>
          </cell>
        </row>
        <row r="16">
          <cell r="D16">
            <v>494224</v>
          </cell>
        </row>
        <row r="17">
          <cell r="D17">
            <v>504702</v>
          </cell>
        </row>
        <row r="18">
          <cell r="D18">
            <v>491216</v>
          </cell>
        </row>
        <row r="23">
          <cell r="D23">
            <v>515171</v>
          </cell>
        </row>
        <row r="24">
          <cell r="D24">
            <v>487351</v>
          </cell>
        </row>
        <row r="25">
          <cell r="D25">
            <v>523448</v>
          </cell>
        </row>
        <row r="26">
          <cell r="D26">
            <v>525226</v>
          </cell>
        </row>
        <row r="27">
          <cell r="D27">
            <v>461640</v>
          </cell>
        </row>
        <row r="28">
          <cell r="D28">
            <v>519319</v>
          </cell>
        </row>
        <row r="29">
          <cell r="D29">
            <v>478656</v>
          </cell>
        </row>
        <row r="30">
          <cell r="D30">
            <v>494467</v>
          </cell>
        </row>
        <row r="31">
          <cell r="D31">
            <v>462132.00000000006</v>
          </cell>
        </row>
        <row r="32">
          <cell r="D32">
            <v>481192</v>
          </cell>
        </row>
        <row r="33">
          <cell r="D33">
            <v>471286</v>
          </cell>
        </row>
        <row r="34">
          <cell r="D34">
            <v>458704</v>
          </cell>
        </row>
        <row r="39">
          <cell r="D39">
            <v>470409</v>
          </cell>
        </row>
        <row r="40">
          <cell r="D40">
            <v>442383</v>
          </cell>
        </row>
        <row r="41">
          <cell r="D41">
            <v>495812</v>
          </cell>
        </row>
        <row r="42">
          <cell r="D42">
            <v>479897</v>
          </cell>
        </row>
        <row r="43">
          <cell r="D43">
            <v>429172</v>
          </cell>
        </row>
        <row r="44">
          <cell r="D44">
            <v>463245</v>
          </cell>
        </row>
        <row r="45">
          <cell r="D45">
            <v>449959</v>
          </cell>
        </row>
        <row r="46">
          <cell r="D46">
            <v>478645</v>
          </cell>
        </row>
        <row r="47">
          <cell r="D47">
            <v>441940</v>
          </cell>
        </row>
        <row r="48">
          <cell r="D48">
            <v>430443</v>
          </cell>
        </row>
        <row r="49">
          <cell r="D49">
            <v>441650</v>
          </cell>
        </row>
        <row r="50">
          <cell r="D50">
            <v>435121</v>
          </cell>
        </row>
        <row r="56">
          <cell r="D56">
            <v>409807</v>
          </cell>
        </row>
        <row r="57">
          <cell r="D57">
            <v>423101</v>
          </cell>
        </row>
        <row r="58">
          <cell r="D58">
            <v>468062</v>
          </cell>
        </row>
        <row r="59">
          <cell r="D59">
            <v>445296</v>
          </cell>
        </row>
        <row r="60">
          <cell r="D60">
            <v>403204</v>
          </cell>
        </row>
        <row r="61">
          <cell r="D61">
            <v>459484</v>
          </cell>
        </row>
        <row r="62">
          <cell r="D62">
            <v>406600</v>
          </cell>
        </row>
        <row r="63">
          <cell r="D63">
            <v>433712</v>
          </cell>
        </row>
        <row r="64">
          <cell r="D64">
            <v>427874</v>
          </cell>
        </row>
        <row r="65">
          <cell r="D65">
            <v>408742</v>
          </cell>
        </row>
        <row r="66">
          <cell r="D66">
            <v>416191</v>
          </cell>
        </row>
        <row r="67">
          <cell r="D67">
            <v>405862</v>
          </cell>
        </row>
        <row r="72">
          <cell r="D72">
            <v>455546</v>
          </cell>
        </row>
        <row r="73">
          <cell r="D73">
            <v>464777</v>
          </cell>
        </row>
        <row r="74">
          <cell r="D74">
            <v>549429.52</v>
          </cell>
        </row>
        <row r="75">
          <cell r="D75">
            <v>506490.14</v>
          </cell>
        </row>
        <row r="76">
          <cell r="D76">
            <v>483443.14</v>
          </cell>
        </row>
        <row r="77">
          <cell r="D77">
            <v>505725.13</v>
          </cell>
        </row>
        <row r="78">
          <cell r="D78">
            <v>508822.24</v>
          </cell>
        </row>
        <row r="79">
          <cell r="D79">
            <v>515144.52</v>
          </cell>
        </row>
        <row r="80">
          <cell r="D80">
            <v>485156.63</v>
          </cell>
        </row>
        <row r="81">
          <cell r="D81">
            <v>513882.89</v>
          </cell>
        </row>
        <row r="82">
          <cell r="D82">
            <v>496145.56</v>
          </cell>
        </row>
        <row r="83">
          <cell r="D83">
            <v>482049.99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3:N301"/>
  <sheetViews>
    <sheetView workbookViewId="0">
      <selection activeCell="X29" sqref="X29"/>
    </sheetView>
  </sheetViews>
  <sheetFormatPr defaultRowHeight="15"/>
  <cols>
    <col min="2" max="2" width="6.28515625" customWidth="1"/>
    <col min="3" max="3" width="18" style="4" customWidth="1"/>
    <col min="4" max="4" width="18" style="53" customWidth="1"/>
    <col min="5" max="5" width="3" style="4" customWidth="1"/>
    <col min="6" max="6" width="15.28515625" style="4" customWidth="1"/>
  </cols>
  <sheetData>
    <row r="3" spans="3:9" ht="18.75">
      <c r="C3" s="58" t="s">
        <v>10</v>
      </c>
      <c r="D3" s="59"/>
      <c r="E3" s="58"/>
      <c r="F3" s="58"/>
    </row>
    <row r="4" spans="3:9" ht="18.75">
      <c r="C4" s="60" t="s">
        <v>11</v>
      </c>
      <c r="D4" s="61"/>
      <c r="E4" s="60"/>
      <c r="F4" s="60"/>
    </row>
    <row r="5" spans="3:9" ht="18.75">
      <c r="C5" s="60"/>
      <c r="D5" s="61"/>
      <c r="E5" s="60"/>
      <c r="F5" s="60"/>
    </row>
    <row r="6" spans="3:9" ht="15.75" thickBot="1">
      <c r="C6" s="14"/>
      <c r="D6" s="37"/>
      <c r="E6" s="14"/>
      <c r="F6" s="14"/>
    </row>
    <row r="7" spans="3:9">
      <c r="C7" s="15" t="s">
        <v>2</v>
      </c>
      <c r="D7" s="38"/>
      <c r="E7" s="16"/>
      <c r="F7" s="62" t="s">
        <v>12</v>
      </c>
    </row>
    <row r="8" spans="3:9">
      <c r="C8" s="8" t="s">
        <v>9</v>
      </c>
      <c r="D8" s="39" t="s">
        <v>7</v>
      </c>
      <c r="E8" s="12"/>
      <c r="F8" s="17" t="s">
        <v>8</v>
      </c>
    </row>
    <row r="9" spans="3:9">
      <c r="C9" s="18">
        <v>40817</v>
      </c>
      <c r="D9" s="40">
        <v>511654</v>
      </c>
      <c r="E9" s="3"/>
      <c r="F9" s="19">
        <v>36954</v>
      </c>
      <c r="H9" s="64" t="s">
        <v>18</v>
      </c>
      <c r="I9" s="64" t="s">
        <v>19</v>
      </c>
    </row>
    <row r="10" spans="3:9">
      <c r="C10" s="18">
        <v>40848</v>
      </c>
      <c r="D10" s="40">
        <v>512941</v>
      </c>
      <c r="E10" s="3"/>
      <c r="F10" s="19">
        <v>35117</v>
      </c>
      <c r="G10" s="64">
        <v>1</v>
      </c>
      <c r="H10" s="65" t="s">
        <v>13</v>
      </c>
      <c r="I10" s="66">
        <f>6107178/1000</f>
        <v>6107.1779999999999</v>
      </c>
    </row>
    <row r="11" spans="3:9">
      <c r="C11" s="18">
        <v>40878</v>
      </c>
      <c r="D11" s="41">
        <v>541553</v>
      </c>
      <c r="E11" s="3"/>
      <c r="F11" s="19">
        <v>38372</v>
      </c>
      <c r="G11" s="64">
        <v>2</v>
      </c>
      <c r="H11" s="65" t="s">
        <v>14</v>
      </c>
      <c r="I11" s="66">
        <f>5878592/1000</f>
        <v>5878.5919999999996</v>
      </c>
    </row>
    <row r="12" spans="3:9">
      <c r="C12" s="18">
        <v>40909</v>
      </c>
      <c r="D12" s="41">
        <v>522813</v>
      </c>
      <c r="E12" s="3"/>
      <c r="F12" s="19">
        <v>36192</v>
      </c>
      <c r="G12" s="64">
        <v>3</v>
      </c>
      <c r="H12" s="65" t="s">
        <v>15</v>
      </c>
      <c r="I12" s="66">
        <f>5458676/1000</f>
        <v>5458.6760000000004</v>
      </c>
    </row>
    <row r="13" spans="3:9">
      <c r="C13" s="18">
        <v>40940</v>
      </c>
      <c r="D13" s="42">
        <v>487145</v>
      </c>
      <c r="E13" s="9"/>
      <c r="F13" s="20">
        <v>36140</v>
      </c>
      <c r="G13" s="64">
        <v>4</v>
      </c>
      <c r="H13" s="65" t="s">
        <v>16</v>
      </c>
      <c r="I13" s="66">
        <f>5107935/1000</f>
        <v>5107.9350000000004</v>
      </c>
    </row>
    <row r="14" spans="3:9">
      <c r="C14" s="18">
        <v>40969</v>
      </c>
      <c r="D14" s="42">
        <v>518215</v>
      </c>
      <c r="E14" s="9"/>
      <c r="F14" s="20">
        <v>39372</v>
      </c>
      <c r="G14" s="64">
        <v>5</v>
      </c>
      <c r="H14" s="65" t="s">
        <v>17</v>
      </c>
      <c r="I14" s="66">
        <f>5966612.76/1000</f>
        <v>5966.61276</v>
      </c>
    </row>
    <row r="15" spans="3:9">
      <c r="C15" s="18">
        <v>41000</v>
      </c>
      <c r="D15" s="42">
        <v>504018</v>
      </c>
      <c r="E15" s="9"/>
      <c r="F15" s="20">
        <v>38452</v>
      </c>
    </row>
    <row r="16" spans="3:9">
      <c r="C16" s="18">
        <v>41030</v>
      </c>
      <c r="D16" s="42">
        <v>515499</v>
      </c>
      <c r="E16" s="9"/>
      <c r="F16" s="20">
        <v>39024</v>
      </c>
    </row>
    <row r="17" spans="3:6">
      <c r="C17" s="18">
        <v>41061</v>
      </c>
      <c r="D17" s="42">
        <v>503198</v>
      </c>
      <c r="E17" s="9"/>
      <c r="F17" s="20">
        <v>37781</v>
      </c>
    </row>
    <row r="18" spans="3:6">
      <c r="C18" s="18">
        <v>41091</v>
      </c>
      <c r="D18" s="42">
        <v>494224</v>
      </c>
      <c r="E18" s="9"/>
      <c r="F18" s="20">
        <v>37904</v>
      </c>
    </row>
    <row r="19" spans="3:6">
      <c r="C19" s="18">
        <v>41122</v>
      </c>
      <c r="D19" s="43">
        <v>504702</v>
      </c>
      <c r="E19" s="3"/>
      <c r="F19" s="21">
        <v>38314</v>
      </c>
    </row>
    <row r="20" spans="3:6">
      <c r="C20" s="18">
        <v>41153</v>
      </c>
      <c r="D20" s="43">
        <v>491216</v>
      </c>
      <c r="E20" s="3"/>
      <c r="F20" s="21">
        <v>37588</v>
      </c>
    </row>
    <row r="21" spans="3:6">
      <c r="C21" s="5"/>
      <c r="D21" s="44">
        <f>SUM(D9:D20)</f>
        <v>6107178</v>
      </c>
      <c r="E21" s="3"/>
      <c r="F21" s="21"/>
    </row>
    <row r="22" spans="3:6" ht="15.75" thickBot="1">
      <c r="C22" s="5"/>
      <c r="D22" s="43"/>
      <c r="E22" s="3"/>
      <c r="F22" s="21"/>
    </row>
    <row r="23" spans="3:6">
      <c r="C23" s="22" t="s">
        <v>3</v>
      </c>
      <c r="D23" s="45"/>
      <c r="E23" s="3"/>
      <c r="F23" s="62" t="s">
        <v>12</v>
      </c>
    </row>
    <row r="24" spans="3:6">
      <c r="C24" s="23" t="s">
        <v>9</v>
      </c>
      <c r="D24" s="39" t="s">
        <v>7</v>
      </c>
      <c r="E24" s="7"/>
      <c r="F24" s="24" t="s">
        <v>8</v>
      </c>
    </row>
    <row r="25" spans="3:6">
      <c r="C25" s="18">
        <v>41183</v>
      </c>
      <c r="D25" s="40">
        <v>515171</v>
      </c>
      <c r="E25" s="3"/>
      <c r="F25" s="25">
        <v>39387</v>
      </c>
    </row>
    <row r="26" spans="3:6">
      <c r="C26" s="18">
        <v>41214</v>
      </c>
      <c r="D26" s="46">
        <v>487351</v>
      </c>
      <c r="E26" s="3"/>
      <c r="F26" s="25">
        <v>37467</v>
      </c>
    </row>
    <row r="27" spans="3:6">
      <c r="C27" s="18">
        <v>41244</v>
      </c>
      <c r="D27" s="41">
        <v>523448</v>
      </c>
      <c r="E27" s="3"/>
      <c r="F27" s="25">
        <v>36696</v>
      </c>
    </row>
    <row r="28" spans="3:6">
      <c r="C28" s="18">
        <v>41287</v>
      </c>
      <c r="D28" s="41">
        <v>525226</v>
      </c>
      <c r="E28" s="3"/>
      <c r="F28" s="25">
        <v>39975</v>
      </c>
    </row>
    <row r="29" spans="3:6">
      <c r="C29" s="18">
        <v>41318</v>
      </c>
      <c r="D29" s="41">
        <v>461640</v>
      </c>
      <c r="E29" s="3"/>
      <c r="F29" s="25">
        <v>35004</v>
      </c>
    </row>
    <row r="30" spans="3:6">
      <c r="C30" s="18">
        <v>41346</v>
      </c>
      <c r="D30" s="41">
        <v>519319</v>
      </c>
      <c r="E30" s="3"/>
      <c r="F30" s="25">
        <v>39646</v>
      </c>
    </row>
    <row r="31" spans="3:6">
      <c r="C31" s="18">
        <v>41377</v>
      </c>
      <c r="D31" s="41">
        <v>478656</v>
      </c>
      <c r="E31" s="3"/>
      <c r="F31" s="25">
        <v>36988</v>
      </c>
    </row>
    <row r="32" spans="3:6">
      <c r="C32" s="18">
        <v>41407</v>
      </c>
      <c r="D32" s="46">
        <v>494467</v>
      </c>
      <c r="E32" s="3"/>
      <c r="F32" s="19">
        <v>39341</v>
      </c>
    </row>
    <row r="33" spans="3:14">
      <c r="C33" s="18">
        <v>41438</v>
      </c>
      <c r="D33" s="41">
        <v>462132.00000000006</v>
      </c>
      <c r="E33" s="3"/>
      <c r="F33" s="19">
        <v>35726</v>
      </c>
      <c r="N33" s="55"/>
    </row>
    <row r="34" spans="3:14">
      <c r="C34" s="18">
        <v>41468</v>
      </c>
      <c r="D34" s="47">
        <v>481192</v>
      </c>
      <c r="E34" s="3"/>
      <c r="F34" s="26">
        <v>37521</v>
      </c>
    </row>
    <row r="35" spans="3:14">
      <c r="C35" s="18">
        <v>41499</v>
      </c>
      <c r="D35" s="47">
        <v>471286</v>
      </c>
      <c r="E35" s="3"/>
      <c r="F35" s="26">
        <v>37354</v>
      </c>
    </row>
    <row r="36" spans="3:14">
      <c r="C36" s="18">
        <v>41530</v>
      </c>
      <c r="D36" s="47">
        <v>458704</v>
      </c>
      <c r="E36" s="3"/>
      <c r="F36" s="26">
        <v>35545</v>
      </c>
    </row>
    <row r="37" spans="3:14">
      <c r="C37" s="5"/>
      <c r="D37" s="48">
        <f>SUM(D25:D36)</f>
        <v>5878592</v>
      </c>
      <c r="E37" s="3"/>
      <c r="F37" s="27"/>
    </row>
    <row r="38" spans="3:14" ht="15.75" thickBot="1">
      <c r="C38" s="5"/>
      <c r="D38" s="48"/>
      <c r="E38" s="3"/>
      <c r="F38" s="27"/>
    </row>
    <row r="39" spans="3:14">
      <c r="C39" s="22" t="s">
        <v>6</v>
      </c>
      <c r="D39" s="48"/>
      <c r="E39" s="3"/>
      <c r="F39" s="62" t="s">
        <v>12</v>
      </c>
    </row>
    <row r="40" spans="3:14" ht="15.75">
      <c r="C40" s="23" t="s">
        <v>9</v>
      </c>
      <c r="D40" s="49" t="s">
        <v>7</v>
      </c>
      <c r="E40" s="13"/>
      <c r="F40" s="28" t="s">
        <v>8</v>
      </c>
    </row>
    <row r="41" spans="3:14">
      <c r="C41" s="18">
        <v>41560</v>
      </c>
      <c r="D41" s="50">
        <v>470409</v>
      </c>
      <c r="E41" s="10"/>
      <c r="F41" s="29">
        <v>36917</v>
      </c>
    </row>
    <row r="42" spans="3:14">
      <c r="C42" s="18">
        <v>41591</v>
      </c>
      <c r="D42" s="50">
        <v>442383</v>
      </c>
      <c r="E42" s="10"/>
      <c r="F42" s="29">
        <v>34946</v>
      </c>
    </row>
    <row r="43" spans="3:14">
      <c r="C43" s="18">
        <v>41621</v>
      </c>
      <c r="D43" s="50">
        <v>495812</v>
      </c>
      <c r="E43" s="10"/>
      <c r="F43" s="29">
        <v>34358</v>
      </c>
    </row>
    <row r="44" spans="3:14">
      <c r="C44" s="18">
        <v>41652</v>
      </c>
      <c r="D44" s="51">
        <v>479897</v>
      </c>
      <c r="E44" s="11"/>
      <c r="F44" s="30">
        <v>34165</v>
      </c>
    </row>
    <row r="45" spans="3:14">
      <c r="C45" s="18">
        <v>41683</v>
      </c>
      <c r="D45" s="50">
        <v>429172</v>
      </c>
      <c r="E45" s="10"/>
      <c r="F45" s="29">
        <v>31094</v>
      </c>
    </row>
    <row r="46" spans="3:14">
      <c r="C46" s="18">
        <v>41711</v>
      </c>
      <c r="D46" s="50">
        <v>463245</v>
      </c>
      <c r="E46" s="10"/>
      <c r="F46" s="29">
        <v>37071</v>
      </c>
    </row>
    <row r="47" spans="3:14">
      <c r="C47" s="18">
        <v>41742</v>
      </c>
      <c r="D47" s="41">
        <v>449959</v>
      </c>
      <c r="E47" s="10"/>
      <c r="F47" s="25">
        <v>33492</v>
      </c>
    </row>
    <row r="48" spans="3:14">
      <c r="C48" s="18">
        <v>41772</v>
      </c>
      <c r="D48" s="41">
        <v>478645</v>
      </c>
      <c r="E48" s="10"/>
      <c r="F48" s="25">
        <v>33537</v>
      </c>
    </row>
    <row r="49" spans="3:6">
      <c r="C49" s="18">
        <v>41803</v>
      </c>
      <c r="D49" s="41">
        <v>441940</v>
      </c>
      <c r="E49" s="10"/>
      <c r="F49" s="25">
        <v>31814</v>
      </c>
    </row>
    <row r="50" spans="3:6">
      <c r="C50" s="18">
        <v>41833</v>
      </c>
      <c r="D50" s="41">
        <v>430443</v>
      </c>
      <c r="E50" s="10"/>
      <c r="F50" s="25">
        <v>32959</v>
      </c>
    </row>
    <row r="51" spans="3:6">
      <c r="C51" s="18">
        <v>41864</v>
      </c>
      <c r="D51" s="41">
        <v>441650</v>
      </c>
      <c r="E51" s="10"/>
      <c r="F51" s="25">
        <v>31668</v>
      </c>
    </row>
    <row r="52" spans="3:6">
      <c r="C52" s="18">
        <v>41895</v>
      </c>
      <c r="D52" s="41">
        <v>435121</v>
      </c>
      <c r="E52" s="10"/>
      <c r="F52" s="25">
        <v>34372</v>
      </c>
    </row>
    <row r="53" spans="3:6">
      <c r="C53" s="5"/>
      <c r="D53" s="41">
        <f>SUM(D41:D52)</f>
        <v>5458676</v>
      </c>
      <c r="E53" s="3"/>
      <c r="F53" s="19"/>
    </row>
    <row r="54" spans="3:6">
      <c r="C54" s="5"/>
      <c r="D54" s="41"/>
      <c r="E54" s="3"/>
      <c r="F54" s="19"/>
    </row>
    <row r="55" spans="3:6" ht="15.75" thickBot="1">
      <c r="C55" s="5"/>
      <c r="D55" s="41"/>
      <c r="E55" s="3"/>
      <c r="F55" s="19"/>
    </row>
    <row r="56" spans="3:6">
      <c r="C56" s="22" t="s">
        <v>4</v>
      </c>
      <c r="D56" s="52"/>
      <c r="E56" s="3"/>
      <c r="F56" s="62" t="s">
        <v>12</v>
      </c>
    </row>
    <row r="57" spans="3:6">
      <c r="C57" s="23" t="s">
        <v>9</v>
      </c>
      <c r="D57" s="52" t="s">
        <v>7</v>
      </c>
      <c r="E57" s="7"/>
      <c r="F57" s="31" t="s">
        <v>8</v>
      </c>
    </row>
    <row r="58" spans="3:6">
      <c r="C58" s="18">
        <v>41926</v>
      </c>
      <c r="D58" s="41">
        <v>409807</v>
      </c>
      <c r="E58" s="3"/>
      <c r="F58" s="19">
        <v>34315</v>
      </c>
    </row>
    <row r="59" spans="3:6">
      <c r="C59" s="18">
        <v>41958</v>
      </c>
      <c r="D59" s="41">
        <v>423101</v>
      </c>
      <c r="E59" s="3"/>
      <c r="F59" s="19">
        <v>34838</v>
      </c>
    </row>
    <row r="60" spans="3:6">
      <c r="C60" s="18">
        <v>41987</v>
      </c>
      <c r="D60" s="41">
        <v>468062</v>
      </c>
      <c r="E60" s="3"/>
      <c r="F60" s="19">
        <v>37512</v>
      </c>
    </row>
    <row r="61" spans="3:6">
      <c r="C61" s="18">
        <v>42005</v>
      </c>
      <c r="D61" s="41">
        <v>445296</v>
      </c>
      <c r="E61" s="3"/>
      <c r="F61" s="19">
        <v>36680</v>
      </c>
    </row>
    <row r="62" spans="3:6">
      <c r="C62" s="18">
        <v>42050</v>
      </c>
      <c r="D62" s="41">
        <v>403204</v>
      </c>
      <c r="E62" s="3"/>
      <c r="F62" s="19">
        <v>33589</v>
      </c>
    </row>
    <row r="63" spans="3:6">
      <c r="C63" s="18">
        <v>42078</v>
      </c>
      <c r="D63" s="41">
        <v>459484</v>
      </c>
      <c r="E63" s="3"/>
      <c r="F63" s="19">
        <v>37990</v>
      </c>
    </row>
    <row r="64" spans="3:6">
      <c r="C64" s="18">
        <v>42109</v>
      </c>
      <c r="D64" s="41">
        <v>406600</v>
      </c>
      <c r="E64" s="3"/>
      <c r="F64" s="19">
        <v>32855</v>
      </c>
    </row>
    <row r="65" spans="3:6">
      <c r="C65" s="18">
        <v>42139</v>
      </c>
      <c r="D65" s="41">
        <v>433712</v>
      </c>
      <c r="E65" s="3"/>
      <c r="F65" s="19">
        <v>34404</v>
      </c>
    </row>
    <row r="66" spans="3:6">
      <c r="C66" s="18">
        <v>42170</v>
      </c>
      <c r="D66" s="41">
        <v>427874</v>
      </c>
      <c r="E66" s="3"/>
      <c r="F66" s="19">
        <v>33868</v>
      </c>
    </row>
    <row r="67" spans="3:6">
      <c r="C67" s="18">
        <v>42200</v>
      </c>
      <c r="D67" s="41">
        <v>408742</v>
      </c>
      <c r="E67" s="3"/>
      <c r="F67" s="19">
        <v>33063</v>
      </c>
    </row>
    <row r="68" spans="3:6">
      <c r="C68" s="18">
        <v>42231</v>
      </c>
      <c r="D68" s="41">
        <v>416191</v>
      </c>
      <c r="E68" s="3"/>
      <c r="F68" s="19">
        <v>33303</v>
      </c>
    </row>
    <row r="69" spans="3:6">
      <c r="C69" s="18" t="s">
        <v>0</v>
      </c>
      <c r="D69" s="41">
        <v>405862</v>
      </c>
      <c r="E69" s="3"/>
      <c r="F69" s="19">
        <v>33532</v>
      </c>
    </row>
    <row r="70" spans="3:6">
      <c r="C70" s="32"/>
      <c r="D70" s="52">
        <f>SUM(D58:D69)</f>
        <v>5107935</v>
      </c>
      <c r="E70" s="2"/>
      <c r="F70" s="27"/>
    </row>
    <row r="71" spans="3:6" ht="15.75" thickBot="1">
      <c r="C71" s="5"/>
      <c r="D71" s="52"/>
      <c r="E71" s="2"/>
      <c r="F71" s="27"/>
    </row>
    <row r="72" spans="3:6">
      <c r="C72" s="22" t="s">
        <v>5</v>
      </c>
      <c r="D72" s="52"/>
      <c r="E72" s="3"/>
      <c r="F72" s="62" t="s">
        <v>12</v>
      </c>
    </row>
    <row r="73" spans="3:6">
      <c r="C73" s="23" t="s">
        <v>9</v>
      </c>
      <c r="D73" s="52" t="s">
        <v>7</v>
      </c>
      <c r="E73" s="7"/>
      <c r="F73" s="31" t="s">
        <v>8</v>
      </c>
    </row>
    <row r="74" spans="3:6">
      <c r="C74" s="18">
        <v>42291</v>
      </c>
      <c r="D74" s="41">
        <v>455546</v>
      </c>
      <c r="E74" s="3"/>
      <c r="F74" s="19">
        <v>34549</v>
      </c>
    </row>
    <row r="75" spans="3:6">
      <c r="C75" s="18">
        <v>42323</v>
      </c>
      <c r="D75" s="41">
        <v>464777</v>
      </c>
      <c r="E75" s="3"/>
      <c r="F75" s="19">
        <v>36531</v>
      </c>
    </row>
    <row r="76" spans="3:6">
      <c r="C76" s="18">
        <v>42352</v>
      </c>
      <c r="D76" s="41">
        <v>549429.52</v>
      </c>
      <c r="E76" s="3"/>
      <c r="F76" s="19">
        <v>41780</v>
      </c>
    </row>
    <row r="77" spans="3:6">
      <c r="C77" s="18">
        <v>42370</v>
      </c>
      <c r="D77" s="41">
        <v>506490.14</v>
      </c>
      <c r="E77" s="3"/>
      <c r="F77" s="19">
        <v>39130</v>
      </c>
    </row>
    <row r="78" spans="3:6">
      <c r="C78" s="18">
        <v>42415</v>
      </c>
      <c r="D78" s="41">
        <v>483443.14</v>
      </c>
      <c r="E78" s="3"/>
      <c r="F78" s="19">
        <v>36621</v>
      </c>
    </row>
    <row r="79" spans="3:6">
      <c r="C79" s="18">
        <v>42444</v>
      </c>
      <c r="D79" s="41">
        <v>505725.13</v>
      </c>
      <c r="E79" s="3"/>
      <c r="F79" s="19">
        <v>37971</v>
      </c>
    </row>
    <row r="80" spans="3:6">
      <c r="C80" s="18">
        <v>42475</v>
      </c>
      <c r="D80" s="41">
        <v>508822.24</v>
      </c>
      <c r="E80" s="3"/>
      <c r="F80" s="19">
        <v>36240</v>
      </c>
    </row>
    <row r="81" spans="2:7">
      <c r="C81" s="18">
        <v>42505</v>
      </c>
      <c r="D81" s="41">
        <v>515144.52</v>
      </c>
      <c r="E81" s="3"/>
      <c r="F81" s="19">
        <v>35114</v>
      </c>
    </row>
    <row r="82" spans="2:7">
      <c r="C82" s="18">
        <v>42536</v>
      </c>
      <c r="D82" s="41">
        <v>485156.63</v>
      </c>
      <c r="E82" s="3"/>
      <c r="F82" s="19">
        <v>34021</v>
      </c>
    </row>
    <row r="83" spans="2:7">
      <c r="C83" s="18">
        <v>42566</v>
      </c>
      <c r="D83" s="41">
        <v>513882.89</v>
      </c>
      <c r="E83" s="3"/>
      <c r="F83" s="19">
        <v>36787</v>
      </c>
    </row>
    <row r="84" spans="2:7">
      <c r="C84" s="18">
        <v>42597</v>
      </c>
      <c r="D84" s="41">
        <v>496145.56</v>
      </c>
      <c r="E84" s="3"/>
      <c r="F84" s="19">
        <v>35642</v>
      </c>
    </row>
    <row r="85" spans="2:7">
      <c r="C85" s="18" t="s">
        <v>1</v>
      </c>
      <c r="D85" s="41">
        <v>482049.99</v>
      </c>
      <c r="E85" s="3"/>
      <c r="F85" s="19">
        <v>34708</v>
      </c>
    </row>
    <row r="86" spans="2:7">
      <c r="C86" s="1"/>
      <c r="D86" s="63">
        <f>SUM(D74:D85)</f>
        <v>5966612.7599999998</v>
      </c>
      <c r="F86" s="33"/>
    </row>
    <row r="87" spans="2:7">
      <c r="C87" s="1"/>
      <c r="F87" s="33"/>
    </row>
    <row r="88" spans="2:7">
      <c r="C88" s="1"/>
      <c r="F88" s="33"/>
    </row>
    <row r="89" spans="2:7" ht="15.75" thickBot="1">
      <c r="C89" s="34"/>
      <c r="D89" s="54"/>
      <c r="E89" s="35"/>
      <c r="F89" s="36"/>
    </row>
    <row r="90" spans="2:7">
      <c r="B90" s="56"/>
      <c r="C90" s="6"/>
      <c r="D90" s="57"/>
      <c r="E90" s="6"/>
      <c r="F90" s="6"/>
      <c r="G90" s="56"/>
    </row>
    <row r="91" spans="2:7">
      <c r="B91" s="56"/>
      <c r="C91" s="6"/>
      <c r="D91" s="57"/>
      <c r="E91" s="6"/>
      <c r="F91" s="6"/>
      <c r="G91" s="56"/>
    </row>
    <row r="92" spans="2:7">
      <c r="B92" s="56"/>
      <c r="C92" s="6"/>
      <c r="D92" s="57"/>
      <c r="E92" s="6"/>
      <c r="F92" s="6"/>
      <c r="G92" s="56"/>
    </row>
    <row r="93" spans="2:7">
      <c r="B93" s="56"/>
      <c r="C93" s="6"/>
      <c r="D93" s="57"/>
      <c r="E93" s="6"/>
      <c r="F93" s="6"/>
      <c r="G93" s="56"/>
    </row>
    <row r="94" spans="2:7">
      <c r="B94" s="56"/>
      <c r="C94" s="6"/>
      <c r="D94" s="57"/>
      <c r="E94" s="6"/>
      <c r="F94" s="6"/>
      <c r="G94" s="56"/>
    </row>
    <row r="95" spans="2:7">
      <c r="B95" s="56"/>
      <c r="C95" s="6"/>
      <c r="D95" s="57"/>
      <c r="E95" s="6"/>
      <c r="F95" s="6"/>
      <c r="G95" s="56"/>
    </row>
    <row r="96" spans="2:7">
      <c r="B96" s="56"/>
      <c r="C96" s="6"/>
      <c r="D96" s="57"/>
      <c r="E96" s="6"/>
      <c r="F96" s="6"/>
      <c r="G96" s="56"/>
    </row>
    <row r="97" spans="2:7">
      <c r="B97" s="56"/>
      <c r="C97" s="6"/>
      <c r="D97" s="57"/>
      <c r="E97" s="6"/>
      <c r="F97" s="6"/>
      <c r="G97" s="56"/>
    </row>
    <row r="98" spans="2:7">
      <c r="B98" s="56"/>
      <c r="C98" s="6"/>
      <c r="D98" s="57"/>
      <c r="E98" s="6"/>
      <c r="F98" s="6"/>
      <c r="G98" s="56"/>
    </row>
    <row r="99" spans="2:7">
      <c r="B99" s="56"/>
      <c r="C99" s="6"/>
      <c r="D99" s="57"/>
      <c r="E99" s="6"/>
      <c r="F99" s="6"/>
      <c r="G99" s="56"/>
    </row>
    <row r="100" spans="2:7">
      <c r="B100" s="56"/>
      <c r="C100" s="6"/>
      <c r="D100" s="57"/>
      <c r="E100" s="6"/>
      <c r="F100" s="6"/>
      <c r="G100" s="56"/>
    </row>
    <row r="101" spans="2:7">
      <c r="B101" s="56"/>
      <c r="C101" s="6"/>
      <c r="D101" s="57"/>
      <c r="E101" s="6"/>
      <c r="F101" s="6"/>
      <c r="G101" s="56"/>
    </row>
    <row r="102" spans="2:7">
      <c r="B102" s="56"/>
      <c r="C102" s="6"/>
      <c r="D102" s="57"/>
      <c r="E102" s="6"/>
      <c r="F102" s="6"/>
      <c r="G102" s="56"/>
    </row>
    <row r="103" spans="2:7">
      <c r="B103" s="56"/>
      <c r="C103" s="6"/>
      <c r="D103" s="57"/>
      <c r="E103" s="6"/>
      <c r="F103" s="6"/>
      <c r="G103" s="56"/>
    </row>
    <row r="104" spans="2:7">
      <c r="B104" s="56"/>
      <c r="C104" s="6"/>
      <c r="D104" s="57"/>
      <c r="E104" s="6"/>
      <c r="F104" s="6"/>
      <c r="G104" s="56"/>
    </row>
    <row r="105" spans="2:7">
      <c r="B105" s="56"/>
      <c r="C105" s="6"/>
      <c r="D105" s="57"/>
      <c r="E105" s="6"/>
      <c r="F105" s="6"/>
      <c r="G105" s="56"/>
    </row>
    <row r="106" spans="2:7">
      <c r="B106" s="56"/>
      <c r="C106" s="6"/>
      <c r="D106" s="57"/>
      <c r="E106" s="6"/>
      <c r="F106" s="6"/>
      <c r="G106" s="56"/>
    </row>
    <row r="107" spans="2:7">
      <c r="B107" s="56"/>
      <c r="C107" s="6"/>
      <c r="D107" s="57"/>
      <c r="E107" s="6"/>
      <c r="F107" s="6"/>
      <c r="G107" s="56"/>
    </row>
    <row r="108" spans="2:7">
      <c r="B108" s="56"/>
      <c r="C108" s="6"/>
      <c r="D108" s="57"/>
      <c r="E108" s="6"/>
      <c r="F108" s="6"/>
      <c r="G108" s="56"/>
    </row>
    <row r="109" spans="2:7">
      <c r="B109" s="56"/>
      <c r="C109" s="6"/>
      <c r="D109" s="57"/>
      <c r="E109" s="6"/>
      <c r="F109" s="6"/>
      <c r="G109" s="56"/>
    </row>
    <row r="110" spans="2:7">
      <c r="B110" s="56"/>
      <c r="C110" s="6"/>
      <c r="D110" s="57"/>
      <c r="E110" s="6"/>
      <c r="F110" s="6"/>
      <c r="G110" s="56"/>
    </row>
    <row r="111" spans="2:7">
      <c r="B111" s="56"/>
      <c r="C111" s="6"/>
      <c r="D111" s="57"/>
      <c r="E111" s="6"/>
      <c r="F111" s="6"/>
      <c r="G111" s="56"/>
    </row>
    <row r="112" spans="2:7">
      <c r="B112" s="56"/>
      <c r="C112" s="6"/>
      <c r="D112" s="57"/>
      <c r="E112" s="6"/>
      <c r="F112" s="6"/>
      <c r="G112" s="56"/>
    </row>
    <row r="113" spans="2:7">
      <c r="B113" s="56"/>
      <c r="C113" s="6"/>
      <c r="D113" s="57"/>
      <c r="E113" s="6"/>
      <c r="F113" s="6"/>
      <c r="G113" s="56"/>
    </row>
    <row r="114" spans="2:7">
      <c r="B114" s="56"/>
      <c r="C114" s="6"/>
      <c r="D114" s="57"/>
      <c r="E114" s="6"/>
      <c r="F114" s="6"/>
      <c r="G114" s="56"/>
    </row>
    <row r="115" spans="2:7">
      <c r="B115" s="56"/>
      <c r="C115" s="6"/>
      <c r="D115" s="57"/>
      <c r="E115" s="6"/>
      <c r="F115" s="6"/>
      <c r="G115" s="56"/>
    </row>
    <row r="116" spans="2:7">
      <c r="B116" s="56"/>
      <c r="C116" s="6"/>
      <c r="D116" s="57"/>
      <c r="E116" s="6"/>
      <c r="F116" s="6"/>
      <c r="G116" s="56"/>
    </row>
    <row r="117" spans="2:7">
      <c r="B117" s="56"/>
      <c r="C117" s="6"/>
      <c r="D117" s="57"/>
      <c r="E117" s="6"/>
      <c r="F117" s="6"/>
      <c r="G117" s="56"/>
    </row>
    <row r="118" spans="2:7">
      <c r="B118" s="56"/>
      <c r="C118" s="6"/>
      <c r="D118" s="57"/>
      <c r="E118" s="6"/>
      <c r="F118" s="6"/>
      <c r="G118" s="56"/>
    </row>
    <row r="119" spans="2:7">
      <c r="B119" s="56"/>
      <c r="C119" s="6"/>
      <c r="D119" s="57"/>
      <c r="E119" s="6"/>
      <c r="F119" s="6"/>
      <c r="G119" s="56"/>
    </row>
    <row r="120" spans="2:7">
      <c r="B120" s="56"/>
      <c r="C120" s="6"/>
      <c r="D120" s="57"/>
      <c r="E120" s="6"/>
      <c r="F120" s="6"/>
      <c r="G120" s="56"/>
    </row>
    <row r="121" spans="2:7">
      <c r="B121" s="56"/>
      <c r="C121" s="6"/>
      <c r="D121" s="57"/>
      <c r="E121" s="6"/>
      <c r="F121" s="6"/>
      <c r="G121" s="56"/>
    </row>
    <row r="122" spans="2:7">
      <c r="B122" s="56"/>
      <c r="C122" s="6"/>
      <c r="D122" s="57"/>
      <c r="E122" s="6"/>
      <c r="F122" s="6"/>
      <c r="G122" s="56"/>
    </row>
    <row r="123" spans="2:7">
      <c r="B123" s="56"/>
      <c r="C123" s="6"/>
      <c r="D123" s="57"/>
      <c r="E123" s="6"/>
      <c r="F123" s="6"/>
      <c r="G123" s="56"/>
    </row>
    <row r="124" spans="2:7">
      <c r="B124" s="56"/>
      <c r="C124" s="6"/>
      <c r="D124" s="57"/>
      <c r="E124" s="6"/>
      <c r="F124" s="6"/>
      <c r="G124" s="56"/>
    </row>
    <row r="125" spans="2:7">
      <c r="B125" s="56"/>
      <c r="C125" s="6"/>
      <c r="D125" s="57"/>
      <c r="E125" s="6"/>
      <c r="F125" s="6"/>
      <c r="G125" s="56"/>
    </row>
    <row r="126" spans="2:7">
      <c r="B126" s="56"/>
      <c r="C126" s="6"/>
      <c r="D126" s="57"/>
      <c r="E126" s="6"/>
      <c r="F126" s="6"/>
      <c r="G126" s="56"/>
    </row>
    <row r="127" spans="2:7">
      <c r="B127" s="56"/>
      <c r="C127" s="6"/>
      <c r="D127" s="57"/>
      <c r="E127" s="6"/>
      <c r="F127" s="6"/>
      <c r="G127" s="56"/>
    </row>
    <row r="128" spans="2:7">
      <c r="B128" s="56"/>
      <c r="C128" s="6"/>
      <c r="D128" s="57"/>
      <c r="E128" s="6"/>
      <c r="F128" s="6"/>
      <c r="G128" s="56"/>
    </row>
    <row r="129" spans="2:7">
      <c r="B129" s="56"/>
      <c r="C129" s="6"/>
      <c r="D129" s="57"/>
      <c r="E129" s="6"/>
      <c r="F129" s="6"/>
      <c r="G129" s="56"/>
    </row>
    <row r="130" spans="2:7">
      <c r="B130" s="56"/>
      <c r="C130" s="6"/>
      <c r="D130" s="57"/>
      <c r="E130" s="6"/>
      <c r="F130" s="6"/>
      <c r="G130" s="56"/>
    </row>
    <row r="131" spans="2:7">
      <c r="B131" s="56"/>
      <c r="C131" s="6"/>
      <c r="D131" s="57"/>
      <c r="E131" s="6"/>
      <c r="F131" s="6"/>
      <c r="G131" s="56"/>
    </row>
    <row r="132" spans="2:7">
      <c r="B132" s="56"/>
      <c r="C132" s="6"/>
      <c r="D132" s="57"/>
      <c r="E132" s="6"/>
      <c r="F132" s="6"/>
      <c r="G132" s="56"/>
    </row>
    <row r="133" spans="2:7">
      <c r="B133" s="56"/>
      <c r="C133" s="6"/>
      <c r="D133" s="57"/>
      <c r="E133" s="6"/>
      <c r="F133" s="6"/>
      <c r="G133" s="56"/>
    </row>
    <row r="134" spans="2:7">
      <c r="B134" s="56"/>
      <c r="C134" s="6"/>
      <c r="D134" s="57"/>
      <c r="E134" s="6"/>
      <c r="F134" s="6"/>
      <c r="G134" s="56"/>
    </row>
    <row r="135" spans="2:7">
      <c r="B135" s="56"/>
      <c r="C135" s="6"/>
      <c r="D135" s="57"/>
      <c r="E135" s="6"/>
      <c r="F135" s="6"/>
      <c r="G135" s="56"/>
    </row>
    <row r="136" spans="2:7">
      <c r="B136" s="56"/>
      <c r="C136" s="6"/>
      <c r="D136" s="57"/>
      <c r="E136" s="6"/>
      <c r="F136" s="6"/>
      <c r="G136" s="56"/>
    </row>
    <row r="137" spans="2:7">
      <c r="B137" s="56"/>
      <c r="C137" s="6"/>
      <c r="D137" s="57"/>
      <c r="E137" s="6"/>
      <c r="F137" s="6"/>
      <c r="G137" s="56"/>
    </row>
    <row r="138" spans="2:7">
      <c r="B138" s="56"/>
      <c r="C138" s="6"/>
      <c r="D138" s="57"/>
      <c r="E138" s="6"/>
      <c r="F138" s="6"/>
      <c r="G138" s="56"/>
    </row>
    <row r="139" spans="2:7">
      <c r="B139" s="56"/>
      <c r="C139" s="6"/>
      <c r="D139" s="57"/>
      <c r="E139" s="6"/>
      <c r="F139" s="6"/>
      <c r="G139" s="56"/>
    </row>
    <row r="140" spans="2:7">
      <c r="B140" s="56"/>
      <c r="C140" s="6"/>
      <c r="D140" s="57"/>
      <c r="E140" s="6"/>
      <c r="F140" s="6"/>
      <c r="G140" s="56"/>
    </row>
    <row r="141" spans="2:7">
      <c r="B141" s="56"/>
      <c r="C141" s="6"/>
      <c r="D141" s="57"/>
      <c r="E141" s="6"/>
      <c r="F141" s="6"/>
      <c r="G141" s="56"/>
    </row>
    <row r="142" spans="2:7">
      <c r="B142" s="56"/>
      <c r="C142" s="6"/>
      <c r="D142" s="57"/>
      <c r="E142" s="6"/>
      <c r="F142" s="6"/>
      <c r="G142" s="56"/>
    </row>
    <row r="143" spans="2:7">
      <c r="B143" s="56"/>
      <c r="C143" s="6"/>
      <c r="D143" s="57"/>
      <c r="E143" s="6"/>
      <c r="F143" s="6"/>
      <c r="G143" s="56"/>
    </row>
    <row r="144" spans="2:7">
      <c r="B144" s="56"/>
      <c r="C144" s="6"/>
      <c r="D144" s="57"/>
      <c r="E144" s="6"/>
      <c r="F144" s="6"/>
      <c r="G144" s="56"/>
    </row>
    <row r="145" spans="2:7">
      <c r="B145" s="56"/>
      <c r="C145" s="6"/>
      <c r="D145" s="57"/>
      <c r="E145" s="6"/>
      <c r="F145" s="6"/>
      <c r="G145" s="56"/>
    </row>
    <row r="146" spans="2:7">
      <c r="B146" s="56"/>
      <c r="C146" s="6"/>
      <c r="D146" s="57"/>
      <c r="E146" s="6"/>
      <c r="F146" s="6"/>
      <c r="G146" s="56"/>
    </row>
    <row r="147" spans="2:7">
      <c r="B147" s="56"/>
      <c r="C147" s="6"/>
      <c r="D147" s="57"/>
      <c r="E147" s="6"/>
      <c r="F147" s="6"/>
      <c r="G147" s="56"/>
    </row>
    <row r="148" spans="2:7">
      <c r="B148" s="56"/>
      <c r="C148" s="6"/>
      <c r="D148" s="57"/>
      <c r="E148" s="6"/>
      <c r="F148" s="6"/>
      <c r="G148" s="56"/>
    </row>
    <row r="149" spans="2:7">
      <c r="B149" s="56"/>
      <c r="C149" s="6"/>
      <c r="D149" s="57"/>
      <c r="E149" s="6"/>
      <c r="F149" s="6"/>
      <c r="G149" s="56"/>
    </row>
    <row r="150" spans="2:7">
      <c r="B150" s="56"/>
      <c r="C150" s="6"/>
      <c r="D150" s="57"/>
      <c r="E150" s="6"/>
      <c r="F150" s="6"/>
      <c r="G150" s="56"/>
    </row>
    <row r="151" spans="2:7">
      <c r="B151" s="56"/>
      <c r="C151" s="6"/>
      <c r="D151" s="57"/>
      <c r="E151" s="6"/>
      <c r="F151" s="6"/>
      <c r="G151" s="56"/>
    </row>
    <row r="152" spans="2:7">
      <c r="B152" s="56"/>
      <c r="C152" s="6"/>
      <c r="D152" s="57"/>
      <c r="E152" s="6"/>
      <c r="F152" s="6"/>
      <c r="G152" s="56"/>
    </row>
    <row r="153" spans="2:7">
      <c r="B153" s="56"/>
      <c r="C153" s="6"/>
      <c r="D153" s="57"/>
      <c r="E153" s="6"/>
      <c r="F153" s="6"/>
      <c r="G153" s="56"/>
    </row>
    <row r="154" spans="2:7">
      <c r="B154" s="56"/>
      <c r="C154" s="6"/>
      <c r="D154" s="57"/>
      <c r="E154" s="6"/>
      <c r="F154" s="6"/>
      <c r="G154" s="56"/>
    </row>
    <row r="155" spans="2:7">
      <c r="B155" s="56"/>
      <c r="C155" s="6"/>
      <c r="D155" s="57"/>
      <c r="E155" s="6"/>
      <c r="F155" s="6"/>
      <c r="G155" s="56"/>
    </row>
    <row r="156" spans="2:7">
      <c r="B156" s="56"/>
      <c r="C156" s="6"/>
      <c r="D156" s="57"/>
      <c r="E156" s="6"/>
      <c r="F156" s="6"/>
      <c r="G156" s="56"/>
    </row>
    <row r="157" spans="2:7">
      <c r="B157" s="56"/>
      <c r="C157" s="6"/>
      <c r="D157" s="57"/>
      <c r="E157" s="6"/>
      <c r="F157" s="6"/>
      <c r="G157" s="56"/>
    </row>
    <row r="158" spans="2:7">
      <c r="B158" s="56"/>
      <c r="C158" s="6"/>
      <c r="D158" s="57"/>
      <c r="E158" s="6"/>
      <c r="F158" s="6"/>
      <c r="G158" s="56"/>
    </row>
    <row r="159" spans="2:7">
      <c r="B159" s="56"/>
      <c r="C159" s="6"/>
      <c r="D159" s="57"/>
      <c r="E159" s="6"/>
      <c r="F159" s="6"/>
      <c r="G159" s="56"/>
    </row>
    <row r="160" spans="2:7">
      <c r="B160" s="56"/>
      <c r="C160" s="6"/>
      <c r="D160" s="57"/>
      <c r="E160" s="6"/>
      <c r="F160" s="6"/>
      <c r="G160" s="56"/>
    </row>
    <row r="161" spans="2:7">
      <c r="B161" s="56"/>
      <c r="C161" s="6"/>
      <c r="D161" s="57"/>
      <c r="E161" s="6"/>
      <c r="F161" s="6"/>
      <c r="G161" s="56"/>
    </row>
    <row r="162" spans="2:7">
      <c r="B162" s="56"/>
      <c r="C162" s="6"/>
      <c r="D162" s="57"/>
      <c r="E162" s="6"/>
      <c r="F162" s="6"/>
      <c r="G162" s="56"/>
    </row>
    <row r="163" spans="2:7">
      <c r="B163" s="56"/>
      <c r="C163" s="6"/>
      <c r="D163" s="57"/>
      <c r="E163" s="6"/>
      <c r="F163" s="6"/>
      <c r="G163" s="56"/>
    </row>
    <row r="164" spans="2:7">
      <c r="B164" s="56"/>
      <c r="C164" s="6"/>
      <c r="D164" s="57"/>
      <c r="E164" s="6"/>
      <c r="F164" s="6"/>
      <c r="G164" s="56"/>
    </row>
    <row r="165" spans="2:7">
      <c r="B165" s="56"/>
      <c r="C165" s="6"/>
      <c r="D165" s="57"/>
      <c r="E165" s="6"/>
      <c r="F165" s="6"/>
      <c r="G165" s="56"/>
    </row>
    <row r="166" spans="2:7">
      <c r="B166" s="56"/>
      <c r="C166" s="6"/>
      <c r="D166" s="57"/>
      <c r="E166" s="6"/>
      <c r="F166" s="6"/>
      <c r="G166" s="56"/>
    </row>
    <row r="167" spans="2:7">
      <c r="B167" s="56"/>
      <c r="C167" s="6"/>
      <c r="D167" s="57"/>
      <c r="E167" s="6"/>
      <c r="F167" s="6"/>
      <c r="G167" s="56"/>
    </row>
    <row r="168" spans="2:7">
      <c r="B168" s="56"/>
      <c r="C168" s="6"/>
      <c r="D168" s="57"/>
      <c r="E168" s="6"/>
      <c r="F168" s="6"/>
      <c r="G168" s="56"/>
    </row>
    <row r="169" spans="2:7">
      <c r="B169" s="56"/>
      <c r="C169" s="6"/>
      <c r="D169" s="57"/>
      <c r="E169" s="6"/>
      <c r="F169" s="6"/>
      <c r="G169" s="56"/>
    </row>
    <row r="170" spans="2:7">
      <c r="B170" s="56"/>
      <c r="C170" s="6"/>
      <c r="D170" s="57"/>
      <c r="E170" s="6"/>
      <c r="F170" s="6"/>
      <c r="G170" s="56"/>
    </row>
    <row r="171" spans="2:7">
      <c r="B171" s="56"/>
      <c r="C171" s="6"/>
      <c r="D171" s="57"/>
      <c r="E171" s="6"/>
      <c r="F171" s="6"/>
      <c r="G171" s="56"/>
    </row>
    <row r="172" spans="2:7">
      <c r="B172" s="56"/>
      <c r="C172" s="6"/>
      <c r="D172" s="57"/>
      <c r="E172" s="6"/>
      <c r="F172" s="6"/>
      <c r="G172" s="56"/>
    </row>
    <row r="173" spans="2:7">
      <c r="B173" s="56"/>
      <c r="C173" s="6"/>
      <c r="D173" s="57"/>
      <c r="E173" s="6"/>
      <c r="F173" s="6"/>
      <c r="G173" s="56"/>
    </row>
    <row r="174" spans="2:7">
      <c r="B174" s="56"/>
      <c r="C174" s="6"/>
      <c r="D174" s="57"/>
      <c r="E174" s="6"/>
      <c r="F174" s="6"/>
      <c r="G174" s="56"/>
    </row>
    <row r="175" spans="2:7">
      <c r="B175" s="56"/>
      <c r="C175" s="6"/>
      <c r="D175" s="57"/>
      <c r="E175" s="6"/>
      <c r="F175" s="6"/>
      <c r="G175" s="56"/>
    </row>
    <row r="176" spans="2:7">
      <c r="B176" s="56"/>
      <c r="C176" s="6"/>
      <c r="D176" s="57"/>
      <c r="E176" s="6"/>
      <c r="F176" s="6"/>
      <c r="G176" s="56"/>
    </row>
    <row r="177" spans="2:7">
      <c r="B177" s="56"/>
      <c r="C177" s="6"/>
      <c r="D177" s="57"/>
      <c r="E177" s="6"/>
      <c r="F177" s="6"/>
      <c r="G177" s="56"/>
    </row>
    <row r="178" spans="2:7">
      <c r="B178" s="56"/>
      <c r="C178" s="6"/>
      <c r="D178" s="57"/>
      <c r="E178" s="6"/>
      <c r="F178" s="6"/>
      <c r="G178" s="56"/>
    </row>
    <row r="179" spans="2:7">
      <c r="B179" s="56"/>
      <c r="C179" s="6"/>
      <c r="D179" s="57"/>
      <c r="E179" s="6"/>
      <c r="F179" s="6"/>
      <c r="G179" s="56"/>
    </row>
    <row r="180" spans="2:7">
      <c r="B180" s="56"/>
      <c r="C180" s="6"/>
      <c r="D180" s="57"/>
      <c r="E180" s="6"/>
      <c r="F180" s="6"/>
      <c r="G180" s="56"/>
    </row>
    <row r="181" spans="2:7">
      <c r="B181" s="56"/>
      <c r="C181" s="6"/>
      <c r="D181" s="57"/>
      <c r="E181" s="6"/>
      <c r="F181" s="6"/>
      <c r="G181" s="56"/>
    </row>
    <row r="182" spans="2:7">
      <c r="B182" s="56"/>
      <c r="C182" s="6"/>
      <c r="D182" s="57"/>
      <c r="E182" s="6"/>
      <c r="F182" s="6"/>
      <c r="G182" s="56"/>
    </row>
    <row r="183" spans="2:7">
      <c r="B183" s="56"/>
      <c r="C183" s="6"/>
      <c r="D183" s="57"/>
      <c r="E183" s="6"/>
      <c r="F183" s="6"/>
      <c r="G183" s="56"/>
    </row>
    <row r="184" spans="2:7">
      <c r="B184" s="56"/>
      <c r="C184" s="6"/>
      <c r="D184" s="57"/>
      <c r="E184" s="6"/>
      <c r="F184" s="6"/>
      <c r="G184" s="56"/>
    </row>
    <row r="185" spans="2:7">
      <c r="B185" s="56"/>
      <c r="C185" s="6"/>
      <c r="D185" s="57"/>
      <c r="E185" s="6"/>
      <c r="F185" s="6"/>
      <c r="G185" s="56"/>
    </row>
    <row r="186" spans="2:7">
      <c r="B186" s="56"/>
      <c r="C186" s="6"/>
      <c r="D186" s="57"/>
      <c r="E186" s="6"/>
      <c r="F186" s="6"/>
      <c r="G186" s="56"/>
    </row>
    <row r="187" spans="2:7">
      <c r="B187" s="56"/>
      <c r="C187" s="6"/>
      <c r="D187" s="57"/>
      <c r="E187" s="6"/>
      <c r="F187" s="6"/>
      <c r="G187" s="56"/>
    </row>
    <row r="188" spans="2:7">
      <c r="B188" s="56"/>
      <c r="C188" s="6"/>
      <c r="D188" s="57"/>
      <c r="E188" s="6"/>
      <c r="F188" s="6"/>
      <c r="G188" s="56"/>
    </row>
    <row r="189" spans="2:7">
      <c r="B189" s="56"/>
      <c r="C189" s="6"/>
      <c r="D189" s="57"/>
      <c r="E189" s="6"/>
      <c r="F189" s="6"/>
      <c r="G189" s="56"/>
    </row>
    <row r="190" spans="2:7">
      <c r="B190" s="56"/>
      <c r="C190" s="6"/>
      <c r="D190" s="57"/>
      <c r="E190" s="6"/>
      <c r="F190" s="6"/>
      <c r="G190" s="56"/>
    </row>
    <row r="191" spans="2:7">
      <c r="B191" s="56"/>
      <c r="C191" s="6"/>
      <c r="D191" s="57"/>
      <c r="E191" s="6"/>
      <c r="F191" s="6"/>
      <c r="G191" s="56"/>
    </row>
    <row r="192" spans="2:7">
      <c r="B192" s="56"/>
      <c r="C192" s="6"/>
      <c r="D192" s="57"/>
      <c r="E192" s="6"/>
      <c r="F192" s="6"/>
      <c r="G192" s="56"/>
    </row>
    <row r="193" spans="2:7">
      <c r="B193" s="56"/>
      <c r="C193" s="6"/>
      <c r="D193" s="57"/>
      <c r="E193" s="6"/>
      <c r="F193" s="6"/>
      <c r="G193" s="56"/>
    </row>
    <row r="194" spans="2:7">
      <c r="B194" s="56"/>
      <c r="C194" s="6"/>
      <c r="D194" s="57"/>
      <c r="E194" s="6"/>
      <c r="F194" s="6"/>
      <c r="G194" s="56"/>
    </row>
    <row r="195" spans="2:7">
      <c r="B195" s="56"/>
      <c r="C195" s="6"/>
      <c r="D195" s="57"/>
      <c r="E195" s="6"/>
      <c r="F195" s="6"/>
      <c r="G195" s="56"/>
    </row>
    <row r="196" spans="2:7">
      <c r="B196" s="56"/>
      <c r="C196" s="6"/>
      <c r="D196" s="57"/>
      <c r="E196" s="6"/>
      <c r="F196" s="6"/>
      <c r="G196" s="56"/>
    </row>
    <row r="197" spans="2:7">
      <c r="B197" s="56"/>
      <c r="C197" s="6"/>
      <c r="D197" s="57"/>
      <c r="E197" s="6"/>
      <c r="F197" s="6"/>
      <c r="G197" s="56"/>
    </row>
    <row r="198" spans="2:7">
      <c r="B198" s="56"/>
      <c r="C198" s="6"/>
      <c r="D198" s="57"/>
      <c r="E198" s="6"/>
      <c r="F198" s="6"/>
      <c r="G198" s="56"/>
    </row>
    <row r="199" spans="2:7">
      <c r="B199" s="56"/>
      <c r="C199" s="6"/>
      <c r="D199" s="57"/>
      <c r="E199" s="6"/>
      <c r="F199" s="6"/>
      <c r="G199" s="56"/>
    </row>
    <row r="200" spans="2:7">
      <c r="B200" s="56"/>
      <c r="C200" s="6"/>
      <c r="D200" s="57"/>
      <c r="E200" s="6"/>
      <c r="F200" s="6"/>
      <c r="G200" s="56"/>
    </row>
    <row r="201" spans="2:7">
      <c r="B201" s="56"/>
      <c r="C201" s="6"/>
      <c r="D201" s="57"/>
      <c r="E201" s="6"/>
      <c r="F201" s="6"/>
      <c r="G201" s="56"/>
    </row>
    <row r="202" spans="2:7">
      <c r="B202" s="56"/>
      <c r="C202" s="6"/>
      <c r="D202" s="57"/>
      <c r="E202" s="6"/>
      <c r="F202" s="6"/>
      <c r="G202" s="56"/>
    </row>
    <row r="203" spans="2:7">
      <c r="B203" s="56"/>
      <c r="C203" s="6"/>
      <c r="D203" s="57"/>
      <c r="E203" s="6"/>
      <c r="F203" s="6"/>
      <c r="G203" s="56"/>
    </row>
    <row r="204" spans="2:7">
      <c r="B204" s="56"/>
      <c r="C204" s="6"/>
      <c r="D204" s="57"/>
      <c r="E204" s="6"/>
      <c r="F204" s="6"/>
      <c r="G204" s="56"/>
    </row>
    <row r="205" spans="2:7">
      <c r="B205" s="56"/>
      <c r="C205" s="6"/>
      <c r="D205" s="57"/>
      <c r="E205" s="6"/>
      <c r="F205" s="6"/>
      <c r="G205" s="56"/>
    </row>
    <row r="206" spans="2:7">
      <c r="B206" s="56"/>
      <c r="C206" s="6"/>
      <c r="D206" s="57"/>
      <c r="E206" s="6"/>
      <c r="F206" s="6"/>
      <c r="G206" s="56"/>
    </row>
    <row r="207" spans="2:7">
      <c r="B207" s="56"/>
      <c r="C207" s="6"/>
      <c r="D207" s="57"/>
      <c r="E207" s="6"/>
      <c r="F207" s="6"/>
      <c r="G207" s="56"/>
    </row>
    <row r="208" spans="2:7">
      <c r="B208" s="56"/>
      <c r="C208" s="6"/>
      <c r="D208" s="57"/>
      <c r="E208" s="6"/>
      <c r="F208" s="6"/>
      <c r="G208" s="56"/>
    </row>
    <row r="209" spans="2:7">
      <c r="B209" s="56"/>
      <c r="C209" s="6"/>
      <c r="D209" s="57"/>
      <c r="E209" s="6"/>
      <c r="F209" s="6"/>
      <c r="G209" s="56"/>
    </row>
    <row r="210" spans="2:7">
      <c r="B210" s="56"/>
      <c r="C210" s="6"/>
      <c r="D210" s="57"/>
      <c r="E210" s="6"/>
      <c r="F210" s="6"/>
      <c r="G210" s="56"/>
    </row>
    <row r="211" spans="2:7">
      <c r="B211" s="56"/>
      <c r="C211" s="6"/>
      <c r="D211" s="57"/>
      <c r="E211" s="6"/>
      <c r="F211" s="6"/>
      <c r="G211" s="56"/>
    </row>
    <row r="212" spans="2:7">
      <c r="B212" s="56"/>
      <c r="C212" s="6"/>
      <c r="D212" s="57"/>
      <c r="E212" s="6"/>
      <c r="F212" s="6"/>
      <c r="G212" s="56"/>
    </row>
    <row r="213" spans="2:7">
      <c r="B213" s="56"/>
      <c r="C213" s="6"/>
      <c r="D213" s="57"/>
      <c r="E213" s="6"/>
      <c r="F213" s="6"/>
      <c r="G213" s="56"/>
    </row>
    <row r="214" spans="2:7">
      <c r="B214" s="56"/>
      <c r="C214" s="6"/>
      <c r="D214" s="57"/>
      <c r="E214" s="6"/>
      <c r="F214" s="6"/>
      <c r="G214" s="56"/>
    </row>
    <row r="215" spans="2:7">
      <c r="B215" s="56"/>
      <c r="C215" s="6"/>
      <c r="D215" s="57"/>
      <c r="E215" s="6"/>
      <c r="F215" s="6"/>
      <c r="G215" s="56"/>
    </row>
    <row r="216" spans="2:7">
      <c r="B216" s="56"/>
      <c r="C216" s="6"/>
      <c r="D216" s="57"/>
      <c r="E216" s="6"/>
      <c r="F216" s="6"/>
      <c r="G216" s="56"/>
    </row>
    <row r="217" spans="2:7">
      <c r="B217" s="56"/>
      <c r="C217" s="6"/>
      <c r="D217" s="57"/>
      <c r="E217" s="6"/>
      <c r="F217" s="6"/>
      <c r="G217" s="56"/>
    </row>
    <row r="218" spans="2:7">
      <c r="B218" s="56"/>
      <c r="C218" s="6"/>
      <c r="D218" s="57"/>
      <c r="E218" s="6"/>
      <c r="F218" s="6"/>
      <c r="G218" s="56"/>
    </row>
    <row r="219" spans="2:7">
      <c r="B219" s="56"/>
      <c r="C219" s="6"/>
      <c r="D219" s="57"/>
      <c r="E219" s="6"/>
      <c r="F219" s="6"/>
      <c r="G219" s="56"/>
    </row>
    <row r="220" spans="2:7">
      <c r="B220" s="56"/>
      <c r="C220" s="6"/>
      <c r="D220" s="57"/>
      <c r="E220" s="6"/>
      <c r="F220" s="6"/>
      <c r="G220" s="56"/>
    </row>
    <row r="221" spans="2:7">
      <c r="B221" s="56"/>
      <c r="C221" s="6"/>
      <c r="D221" s="57"/>
      <c r="E221" s="6"/>
      <c r="F221" s="6"/>
      <c r="G221" s="56"/>
    </row>
    <row r="222" spans="2:7">
      <c r="B222" s="56"/>
      <c r="C222" s="6"/>
      <c r="D222" s="57"/>
      <c r="E222" s="6"/>
      <c r="F222" s="6"/>
      <c r="G222" s="56"/>
    </row>
    <row r="223" spans="2:7">
      <c r="B223" s="56"/>
      <c r="C223" s="6"/>
      <c r="D223" s="57"/>
      <c r="E223" s="6"/>
      <c r="F223" s="6"/>
      <c r="G223" s="56"/>
    </row>
    <row r="224" spans="2:7">
      <c r="B224" s="56"/>
      <c r="C224" s="6"/>
      <c r="D224" s="57"/>
      <c r="E224" s="6"/>
      <c r="F224" s="6"/>
      <c r="G224" s="56"/>
    </row>
    <row r="225" spans="2:7">
      <c r="B225" s="56"/>
      <c r="C225" s="6"/>
      <c r="D225" s="57"/>
      <c r="E225" s="6"/>
      <c r="F225" s="6"/>
      <c r="G225" s="56"/>
    </row>
    <row r="226" spans="2:7">
      <c r="B226" s="56"/>
      <c r="C226" s="6"/>
      <c r="D226" s="57"/>
      <c r="E226" s="6"/>
      <c r="F226" s="6"/>
      <c r="G226" s="56"/>
    </row>
    <row r="227" spans="2:7">
      <c r="B227" s="56"/>
      <c r="C227" s="6"/>
      <c r="D227" s="57"/>
      <c r="E227" s="6"/>
      <c r="F227" s="6"/>
      <c r="G227" s="56"/>
    </row>
    <row r="228" spans="2:7">
      <c r="B228" s="56"/>
      <c r="C228" s="6"/>
      <c r="D228" s="57"/>
      <c r="E228" s="6"/>
      <c r="F228" s="6"/>
      <c r="G228" s="56"/>
    </row>
    <row r="229" spans="2:7">
      <c r="B229" s="56"/>
      <c r="C229" s="6"/>
      <c r="D229" s="57"/>
      <c r="E229" s="6"/>
      <c r="F229" s="6"/>
      <c r="G229" s="56"/>
    </row>
    <row r="230" spans="2:7">
      <c r="B230" s="56"/>
      <c r="C230" s="6"/>
      <c r="D230" s="57"/>
      <c r="E230" s="6"/>
      <c r="F230" s="6"/>
      <c r="G230" s="56"/>
    </row>
    <row r="231" spans="2:7">
      <c r="B231" s="56"/>
      <c r="C231" s="6"/>
      <c r="D231" s="57"/>
      <c r="E231" s="6"/>
      <c r="F231" s="6"/>
      <c r="G231" s="56"/>
    </row>
    <row r="232" spans="2:7">
      <c r="B232" s="56"/>
      <c r="C232" s="6"/>
      <c r="D232" s="57"/>
      <c r="E232" s="6"/>
      <c r="F232" s="6"/>
      <c r="G232" s="56"/>
    </row>
    <row r="233" spans="2:7">
      <c r="B233" s="56"/>
      <c r="C233" s="6"/>
      <c r="D233" s="57"/>
      <c r="E233" s="6"/>
      <c r="F233" s="6"/>
      <c r="G233" s="56"/>
    </row>
    <row r="234" spans="2:7">
      <c r="B234" s="56"/>
      <c r="C234" s="6"/>
      <c r="D234" s="57"/>
      <c r="E234" s="6"/>
      <c r="F234" s="6"/>
      <c r="G234" s="56"/>
    </row>
    <row r="235" spans="2:7">
      <c r="B235" s="56"/>
      <c r="C235" s="6"/>
      <c r="D235" s="57"/>
      <c r="E235" s="6"/>
      <c r="F235" s="6"/>
      <c r="G235" s="56"/>
    </row>
    <row r="236" spans="2:7">
      <c r="B236" s="56"/>
      <c r="C236" s="6"/>
      <c r="D236" s="57"/>
      <c r="E236" s="6"/>
      <c r="F236" s="6"/>
      <c r="G236" s="56"/>
    </row>
    <row r="237" spans="2:7">
      <c r="B237" s="56"/>
      <c r="C237" s="6"/>
      <c r="D237" s="57"/>
      <c r="E237" s="6"/>
      <c r="F237" s="6"/>
      <c r="G237" s="56"/>
    </row>
    <row r="238" spans="2:7">
      <c r="B238" s="56"/>
      <c r="C238" s="6"/>
      <c r="D238" s="57"/>
      <c r="E238" s="6"/>
      <c r="F238" s="6"/>
      <c r="G238" s="56"/>
    </row>
    <row r="239" spans="2:7">
      <c r="B239" s="56"/>
      <c r="C239" s="6"/>
      <c r="D239" s="57"/>
      <c r="E239" s="6"/>
      <c r="F239" s="6"/>
      <c r="G239" s="56"/>
    </row>
    <row r="240" spans="2:7">
      <c r="B240" s="56"/>
      <c r="C240" s="6"/>
      <c r="D240" s="57"/>
      <c r="E240" s="6"/>
      <c r="F240" s="6"/>
      <c r="G240" s="56"/>
    </row>
    <row r="241" spans="2:7">
      <c r="B241" s="56"/>
      <c r="C241" s="6"/>
      <c r="D241" s="57"/>
      <c r="E241" s="6"/>
      <c r="F241" s="6"/>
      <c r="G241" s="56"/>
    </row>
    <row r="242" spans="2:7">
      <c r="B242" s="56"/>
      <c r="C242" s="6"/>
      <c r="D242" s="57"/>
      <c r="E242" s="6"/>
      <c r="F242" s="6"/>
      <c r="G242" s="56"/>
    </row>
    <row r="243" spans="2:7">
      <c r="B243" s="56"/>
      <c r="C243" s="6"/>
      <c r="D243" s="57"/>
      <c r="E243" s="6"/>
      <c r="F243" s="6"/>
      <c r="G243" s="56"/>
    </row>
    <row r="244" spans="2:7">
      <c r="B244" s="56"/>
      <c r="C244" s="6"/>
      <c r="D244" s="57"/>
      <c r="E244" s="6"/>
      <c r="F244" s="6"/>
      <c r="G244" s="56"/>
    </row>
    <row r="245" spans="2:7">
      <c r="B245" s="56"/>
      <c r="C245" s="6"/>
      <c r="D245" s="57"/>
      <c r="E245" s="6"/>
      <c r="F245" s="6"/>
      <c r="G245" s="56"/>
    </row>
    <row r="246" spans="2:7">
      <c r="B246" s="56"/>
      <c r="C246" s="6"/>
      <c r="D246" s="57"/>
      <c r="E246" s="6"/>
      <c r="F246" s="6"/>
      <c r="G246" s="56"/>
    </row>
    <row r="247" spans="2:7">
      <c r="B247" s="56"/>
      <c r="C247" s="6"/>
      <c r="D247" s="57"/>
      <c r="E247" s="6"/>
      <c r="F247" s="6"/>
      <c r="G247" s="56"/>
    </row>
    <row r="248" spans="2:7">
      <c r="B248" s="56"/>
      <c r="C248" s="6"/>
      <c r="D248" s="57"/>
      <c r="E248" s="6"/>
      <c r="F248" s="6"/>
      <c r="G248" s="56"/>
    </row>
    <row r="249" spans="2:7">
      <c r="B249" s="56"/>
      <c r="C249" s="6"/>
      <c r="D249" s="57"/>
      <c r="E249" s="6"/>
      <c r="F249" s="6"/>
      <c r="G249" s="56"/>
    </row>
    <row r="250" spans="2:7">
      <c r="B250" s="56"/>
      <c r="C250" s="6"/>
      <c r="D250" s="57"/>
      <c r="E250" s="6"/>
      <c r="F250" s="6"/>
      <c r="G250" s="56"/>
    </row>
    <row r="251" spans="2:7">
      <c r="B251" s="56"/>
      <c r="C251" s="6"/>
      <c r="D251" s="57"/>
      <c r="E251" s="6"/>
      <c r="F251" s="6"/>
      <c r="G251" s="56"/>
    </row>
    <row r="252" spans="2:7">
      <c r="B252" s="56"/>
      <c r="C252" s="6"/>
      <c r="D252" s="57"/>
      <c r="E252" s="6"/>
      <c r="F252" s="6"/>
      <c r="G252" s="56"/>
    </row>
    <row r="253" spans="2:7">
      <c r="B253" s="56"/>
      <c r="C253" s="6"/>
      <c r="D253" s="57"/>
      <c r="E253" s="6"/>
      <c r="F253" s="6"/>
      <c r="G253" s="56"/>
    </row>
    <row r="254" spans="2:7">
      <c r="B254" s="56"/>
      <c r="C254" s="6"/>
      <c r="D254" s="57"/>
      <c r="E254" s="6"/>
      <c r="F254" s="6"/>
      <c r="G254" s="56"/>
    </row>
    <row r="255" spans="2:7">
      <c r="B255" s="56"/>
      <c r="C255" s="6"/>
      <c r="D255" s="57"/>
      <c r="E255" s="6"/>
      <c r="F255" s="6"/>
      <c r="G255" s="56"/>
    </row>
    <row r="256" spans="2:7">
      <c r="B256" s="56"/>
      <c r="C256" s="6"/>
      <c r="D256" s="57"/>
      <c r="E256" s="6"/>
      <c r="F256" s="6"/>
      <c r="G256" s="56"/>
    </row>
    <row r="257" spans="2:7">
      <c r="B257" s="56"/>
      <c r="C257" s="6"/>
      <c r="D257" s="57"/>
      <c r="E257" s="6"/>
      <c r="F257" s="6"/>
      <c r="G257" s="56"/>
    </row>
    <row r="258" spans="2:7">
      <c r="B258" s="56"/>
      <c r="C258" s="6"/>
      <c r="D258" s="57"/>
      <c r="E258" s="6"/>
      <c r="F258" s="6"/>
      <c r="G258" s="56"/>
    </row>
    <row r="259" spans="2:7">
      <c r="B259" s="56"/>
      <c r="C259" s="6"/>
      <c r="D259" s="57"/>
      <c r="E259" s="6"/>
      <c r="F259" s="6"/>
      <c r="G259" s="56"/>
    </row>
    <row r="260" spans="2:7">
      <c r="B260" s="56"/>
      <c r="C260" s="6"/>
      <c r="D260" s="57"/>
      <c r="E260" s="6"/>
      <c r="F260" s="6"/>
      <c r="G260" s="56"/>
    </row>
    <row r="261" spans="2:7">
      <c r="B261" s="56"/>
      <c r="C261" s="6"/>
      <c r="D261" s="57"/>
      <c r="E261" s="6"/>
      <c r="F261" s="6"/>
      <c r="G261" s="56"/>
    </row>
    <row r="262" spans="2:7">
      <c r="B262" s="56"/>
      <c r="C262" s="6"/>
      <c r="D262" s="57"/>
      <c r="E262" s="6"/>
      <c r="F262" s="6"/>
      <c r="G262" s="56"/>
    </row>
    <row r="263" spans="2:7">
      <c r="B263" s="56"/>
      <c r="C263" s="6"/>
      <c r="D263" s="57"/>
      <c r="E263" s="6"/>
      <c r="F263" s="6"/>
      <c r="G263" s="56"/>
    </row>
    <row r="264" spans="2:7">
      <c r="B264" s="56"/>
      <c r="C264" s="6"/>
      <c r="D264" s="57"/>
      <c r="E264" s="6"/>
      <c r="F264" s="6"/>
      <c r="G264" s="56"/>
    </row>
    <row r="265" spans="2:7">
      <c r="B265" s="56"/>
      <c r="C265" s="6"/>
      <c r="D265" s="57"/>
      <c r="E265" s="6"/>
      <c r="F265" s="6"/>
      <c r="G265" s="56"/>
    </row>
    <row r="266" spans="2:7">
      <c r="B266" s="56"/>
      <c r="C266" s="6"/>
      <c r="D266" s="57"/>
      <c r="E266" s="6"/>
      <c r="F266" s="6"/>
      <c r="G266" s="56"/>
    </row>
    <row r="267" spans="2:7">
      <c r="B267" s="56"/>
      <c r="C267" s="6"/>
      <c r="D267" s="57"/>
      <c r="E267" s="6"/>
      <c r="F267" s="6"/>
      <c r="G267" s="56"/>
    </row>
    <row r="268" spans="2:7">
      <c r="B268" s="56"/>
      <c r="C268" s="6"/>
      <c r="D268" s="57"/>
      <c r="E268" s="6"/>
      <c r="F268" s="6"/>
      <c r="G268" s="56"/>
    </row>
    <row r="269" spans="2:7">
      <c r="B269" s="56"/>
      <c r="C269" s="6"/>
      <c r="D269" s="57"/>
      <c r="E269" s="6"/>
      <c r="F269" s="6"/>
      <c r="G269" s="56"/>
    </row>
    <row r="270" spans="2:7">
      <c r="B270" s="56"/>
      <c r="C270" s="6"/>
      <c r="D270" s="57"/>
      <c r="E270" s="6"/>
      <c r="F270" s="6"/>
      <c r="G270" s="56"/>
    </row>
    <row r="271" spans="2:7">
      <c r="B271" s="56"/>
      <c r="C271" s="6"/>
      <c r="D271" s="57"/>
      <c r="E271" s="6"/>
      <c r="F271" s="6"/>
      <c r="G271" s="56"/>
    </row>
    <row r="272" spans="2:7">
      <c r="B272" s="56"/>
      <c r="C272" s="6"/>
      <c r="D272" s="57"/>
      <c r="E272" s="6"/>
      <c r="F272" s="6"/>
      <c r="G272" s="56"/>
    </row>
    <row r="273" spans="2:7">
      <c r="B273" s="56"/>
      <c r="C273" s="6"/>
      <c r="D273" s="57"/>
      <c r="E273" s="6"/>
      <c r="F273" s="6"/>
      <c r="G273" s="56"/>
    </row>
    <row r="274" spans="2:7">
      <c r="B274" s="56"/>
      <c r="C274" s="6"/>
      <c r="D274" s="57"/>
      <c r="E274" s="6"/>
      <c r="F274" s="6"/>
      <c r="G274" s="56"/>
    </row>
    <row r="275" spans="2:7">
      <c r="B275" s="56"/>
      <c r="C275" s="6"/>
      <c r="D275" s="57"/>
      <c r="E275" s="6"/>
      <c r="F275" s="6"/>
      <c r="G275" s="56"/>
    </row>
    <row r="276" spans="2:7">
      <c r="B276" s="56"/>
      <c r="C276" s="6"/>
      <c r="D276" s="57"/>
      <c r="E276" s="6"/>
      <c r="F276" s="6"/>
      <c r="G276" s="56"/>
    </row>
    <row r="277" spans="2:7">
      <c r="B277" s="56"/>
      <c r="C277" s="6"/>
      <c r="D277" s="57"/>
      <c r="E277" s="6"/>
      <c r="F277" s="6"/>
      <c r="G277" s="56"/>
    </row>
    <row r="278" spans="2:7">
      <c r="B278" s="56"/>
      <c r="C278" s="6"/>
      <c r="D278" s="57"/>
      <c r="E278" s="6"/>
      <c r="F278" s="6"/>
      <c r="G278" s="56"/>
    </row>
    <row r="279" spans="2:7">
      <c r="B279" s="56"/>
      <c r="C279" s="6"/>
      <c r="D279" s="57"/>
      <c r="E279" s="6"/>
      <c r="F279" s="6"/>
      <c r="G279" s="56"/>
    </row>
    <row r="280" spans="2:7">
      <c r="B280" s="56"/>
      <c r="C280" s="6"/>
      <c r="D280" s="57"/>
      <c r="E280" s="6"/>
      <c r="F280" s="6"/>
      <c r="G280" s="56"/>
    </row>
    <row r="281" spans="2:7">
      <c r="B281" s="56"/>
      <c r="C281" s="6"/>
      <c r="D281" s="57"/>
      <c r="E281" s="6"/>
      <c r="F281" s="6"/>
      <c r="G281" s="56"/>
    </row>
    <row r="282" spans="2:7">
      <c r="B282" s="56"/>
      <c r="C282" s="6"/>
      <c r="D282" s="57"/>
      <c r="E282" s="6"/>
      <c r="F282" s="6"/>
      <c r="G282" s="56"/>
    </row>
    <row r="283" spans="2:7">
      <c r="B283" s="56"/>
      <c r="C283" s="6"/>
      <c r="D283" s="57"/>
      <c r="E283" s="6"/>
      <c r="F283" s="6"/>
      <c r="G283" s="56"/>
    </row>
    <row r="284" spans="2:7">
      <c r="B284" s="56"/>
      <c r="C284" s="6"/>
      <c r="D284" s="57"/>
      <c r="E284" s="6"/>
      <c r="F284" s="6"/>
      <c r="G284" s="56"/>
    </row>
    <row r="285" spans="2:7">
      <c r="B285" s="56"/>
      <c r="C285" s="6"/>
      <c r="D285" s="57"/>
      <c r="E285" s="6"/>
      <c r="F285" s="6"/>
      <c r="G285" s="56"/>
    </row>
    <row r="286" spans="2:7">
      <c r="B286" s="56"/>
      <c r="C286" s="6"/>
      <c r="D286" s="57"/>
      <c r="E286" s="6"/>
      <c r="F286" s="6"/>
      <c r="G286" s="56"/>
    </row>
    <row r="287" spans="2:7">
      <c r="B287" s="56"/>
      <c r="C287" s="6"/>
      <c r="D287" s="57"/>
      <c r="E287" s="6"/>
      <c r="F287" s="6"/>
      <c r="G287" s="56"/>
    </row>
    <row r="288" spans="2:7">
      <c r="B288" s="56"/>
      <c r="C288" s="6"/>
      <c r="D288" s="57"/>
      <c r="E288" s="6"/>
      <c r="F288" s="6"/>
      <c r="G288" s="56"/>
    </row>
    <row r="289" spans="2:7">
      <c r="B289" s="56"/>
      <c r="C289" s="6"/>
      <c r="D289" s="57"/>
      <c r="E289" s="6"/>
      <c r="F289" s="6"/>
      <c r="G289" s="56"/>
    </row>
    <row r="290" spans="2:7">
      <c r="B290" s="56"/>
      <c r="C290" s="6"/>
      <c r="D290" s="57"/>
      <c r="E290" s="6"/>
      <c r="F290" s="6"/>
      <c r="G290" s="56"/>
    </row>
    <row r="291" spans="2:7">
      <c r="B291" s="56"/>
      <c r="C291" s="6"/>
      <c r="D291" s="57"/>
      <c r="E291" s="6"/>
      <c r="F291" s="6"/>
      <c r="G291" s="56"/>
    </row>
    <row r="292" spans="2:7">
      <c r="B292" s="56"/>
      <c r="C292" s="6"/>
      <c r="D292" s="57"/>
      <c r="E292" s="6"/>
      <c r="F292" s="6"/>
      <c r="G292" s="56"/>
    </row>
    <row r="293" spans="2:7">
      <c r="B293" s="56"/>
      <c r="C293" s="6"/>
      <c r="D293" s="57"/>
      <c r="E293" s="6"/>
      <c r="F293" s="6"/>
      <c r="G293" s="56"/>
    </row>
    <row r="294" spans="2:7">
      <c r="B294" s="56"/>
      <c r="C294" s="6"/>
      <c r="D294" s="57"/>
      <c r="E294" s="6"/>
      <c r="F294" s="6"/>
      <c r="G294" s="56"/>
    </row>
    <row r="295" spans="2:7">
      <c r="B295" s="56"/>
      <c r="C295" s="6"/>
      <c r="D295" s="57"/>
      <c r="E295" s="6"/>
      <c r="F295" s="6"/>
      <c r="G295" s="56"/>
    </row>
    <row r="296" spans="2:7">
      <c r="B296" s="56"/>
      <c r="C296" s="6"/>
      <c r="D296" s="57"/>
      <c r="E296" s="6"/>
      <c r="F296" s="6"/>
      <c r="G296" s="56"/>
    </row>
    <row r="297" spans="2:7">
      <c r="B297" s="56"/>
      <c r="C297" s="6"/>
      <c r="D297" s="57"/>
      <c r="E297" s="6"/>
      <c r="F297" s="6"/>
      <c r="G297" s="56"/>
    </row>
    <row r="298" spans="2:7">
      <c r="B298" s="56"/>
      <c r="C298" s="6"/>
      <c r="D298" s="57"/>
      <c r="E298" s="6"/>
      <c r="F298" s="6"/>
      <c r="G298" s="56"/>
    </row>
    <row r="299" spans="2:7">
      <c r="B299" s="56"/>
      <c r="C299" s="6"/>
      <c r="D299" s="57"/>
      <c r="E299" s="6"/>
      <c r="F299" s="6"/>
      <c r="G299" s="56"/>
    </row>
    <row r="300" spans="2:7">
      <c r="B300" s="56"/>
      <c r="C300" s="6"/>
      <c r="D300" s="57"/>
      <c r="E300" s="6"/>
      <c r="F300" s="6"/>
      <c r="G300" s="56"/>
    </row>
    <row r="301" spans="2:7">
      <c r="B301" s="56"/>
      <c r="C301" s="6"/>
      <c r="D301" s="57"/>
      <c r="E301" s="6"/>
      <c r="F301" s="6"/>
      <c r="G301" s="56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C3:N123"/>
  <sheetViews>
    <sheetView tabSelected="1" topLeftCell="A13" workbookViewId="0">
      <selection activeCell="C23" sqref="C23"/>
    </sheetView>
  </sheetViews>
  <sheetFormatPr defaultRowHeight="15"/>
  <cols>
    <col min="7" max="7" width="9.140625" style="64"/>
  </cols>
  <sheetData>
    <row r="3" spans="3:7">
      <c r="C3" t="s">
        <v>10</v>
      </c>
    </row>
    <row r="5" spans="3:7">
      <c r="C5" t="s">
        <v>2</v>
      </c>
    </row>
    <row r="6" spans="3:7">
      <c r="D6" t="s">
        <v>7</v>
      </c>
      <c r="F6" t="s">
        <v>8</v>
      </c>
      <c r="G6" s="64" t="s">
        <v>37</v>
      </c>
    </row>
    <row r="7" spans="3:7">
      <c r="C7" s="67">
        <v>43019</v>
      </c>
      <c r="D7">
        <v>511654</v>
      </c>
      <c r="F7">
        <v>36954</v>
      </c>
      <c r="G7" s="64" t="s">
        <v>20</v>
      </c>
    </row>
    <row r="8" spans="3:7">
      <c r="D8">
        <v>512941</v>
      </c>
      <c r="F8">
        <v>35117</v>
      </c>
      <c r="G8" s="64" t="s">
        <v>21</v>
      </c>
    </row>
    <row r="9" spans="3:7">
      <c r="D9">
        <v>541553</v>
      </c>
      <c r="F9">
        <v>38372</v>
      </c>
      <c r="G9" s="64" t="s">
        <v>22</v>
      </c>
    </row>
    <row r="10" spans="3:7">
      <c r="D10">
        <v>522813</v>
      </c>
      <c r="F10">
        <v>36192</v>
      </c>
      <c r="G10" s="64" t="s">
        <v>23</v>
      </c>
    </row>
    <row r="11" spans="3:7">
      <c r="D11">
        <v>487145</v>
      </c>
      <c r="F11">
        <v>36140</v>
      </c>
      <c r="G11" s="64" t="s">
        <v>24</v>
      </c>
    </row>
    <row r="12" spans="3:7">
      <c r="D12">
        <v>518215</v>
      </c>
      <c r="F12">
        <v>39372</v>
      </c>
      <c r="G12" s="64" t="s">
        <v>25</v>
      </c>
    </row>
    <row r="13" spans="3:7">
      <c r="D13">
        <v>504018</v>
      </c>
      <c r="F13">
        <v>38452</v>
      </c>
      <c r="G13" s="64" t="s">
        <v>26</v>
      </c>
    </row>
    <row r="14" spans="3:7">
      <c r="D14">
        <v>515499</v>
      </c>
      <c r="F14">
        <v>39024</v>
      </c>
      <c r="G14" s="64" t="s">
        <v>27</v>
      </c>
    </row>
    <row r="15" spans="3:7">
      <c r="D15">
        <v>503198</v>
      </c>
      <c r="F15">
        <v>37781</v>
      </c>
      <c r="G15" s="64" t="s">
        <v>28</v>
      </c>
    </row>
    <row r="16" spans="3:7">
      <c r="D16">
        <v>494224</v>
      </c>
      <c r="F16">
        <v>37904</v>
      </c>
      <c r="G16" s="64" t="s">
        <v>29</v>
      </c>
    </row>
    <row r="17" spans="3:14">
      <c r="D17">
        <v>504702</v>
      </c>
      <c r="F17">
        <v>38314</v>
      </c>
      <c r="G17" s="64" t="s">
        <v>30</v>
      </c>
    </row>
    <row r="18" spans="3:14">
      <c r="C18" s="67">
        <v>42990</v>
      </c>
      <c r="D18">
        <v>491216</v>
      </c>
      <c r="F18">
        <v>37588</v>
      </c>
      <c r="G18" s="64" t="s">
        <v>31</v>
      </c>
    </row>
    <row r="21" spans="3:14">
      <c r="C21" t="s">
        <v>3</v>
      </c>
    </row>
    <row r="22" spans="3:14">
      <c r="D22" t="s">
        <v>7</v>
      </c>
      <c r="F22" t="s">
        <v>8</v>
      </c>
    </row>
    <row r="23" spans="3:14">
      <c r="C23" s="67">
        <v>43020</v>
      </c>
      <c r="D23">
        <v>515171</v>
      </c>
      <c r="F23">
        <v>39387</v>
      </c>
      <c r="G23" s="64" t="s">
        <v>20</v>
      </c>
    </row>
    <row r="24" spans="3:14">
      <c r="D24">
        <v>487351</v>
      </c>
      <c r="F24">
        <v>37467</v>
      </c>
      <c r="G24" s="64" t="s">
        <v>21</v>
      </c>
    </row>
    <row r="25" spans="3:14">
      <c r="D25">
        <v>523448</v>
      </c>
      <c r="F25">
        <v>36696</v>
      </c>
      <c r="G25" s="64" t="s">
        <v>22</v>
      </c>
    </row>
    <row r="26" spans="3:14">
      <c r="D26">
        <v>525226</v>
      </c>
      <c r="F26">
        <v>39975</v>
      </c>
      <c r="G26" s="64" t="s">
        <v>23</v>
      </c>
    </row>
    <row r="27" spans="3:14">
      <c r="D27">
        <v>461640</v>
      </c>
      <c r="F27">
        <v>35004</v>
      </c>
      <c r="G27" s="64" t="s">
        <v>24</v>
      </c>
      <c r="N27" t="s">
        <v>32</v>
      </c>
    </row>
    <row r="28" spans="3:14">
      <c r="D28">
        <v>519319</v>
      </c>
      <c r="F28">
        <v>39646</v>
      </c>
      <c r="G28" s="64" t="s">
        <v>25</v>
      </c>
    </row>
    <row r="29" spans="3:14">
      <c r="D29">
        <v>478656</v>
      </c>
      <c r="F29">
        <v>36988</v>
      </c>
      <c r="G29" s="64" t="s">
        <v>26</v>
      </c>
    </row>
    <row r="30" spans="3:14">
      <c r="D30">
        <v>494467</v>
      </c>
      <c r="F30">
        <v>39341</v>
      </c>
      <c r="G30" s="64" t="s">
        <v>27</v>
      </c>
    </row>
    <row r="31" spans="3:14">
      <c r="D31">
        <v>462132.00000000006</v>
      </c>
      <c r="F31">
        <v>35726</v>
      </c>
      <c r="G31" s="64" t="s">
        <v>28</v>
      </c>
    </row>
    <row r="32" spans="3:14">
      <c r="D32">
        <v>481192</v>
      </c>
      <c r="F32">
        <v>37521</v>
      </c>
      <c r="G32" s="64" t="s">
        <v>29</v>
      </c>
    </row>
    <row r="33" spans="3:7">
      <c r="D33">
        <v>471286</v>
      </c>
      <c r="F33">
        <v>37354</v>
      </c>
      <c r="G33" s="64" t="s">
        <v>30</v>
      </c>
    </row>
    <row r="34" spans="3:7">
      <c r="C34" s="67">
        <v>42991</v>
      </c>
      <c r="D34">
        <v>458704</v>
      </c>
      <c r="F34">
        <v>35545</v>
      </c>
      <c r="G34" s="64" t="s">
        <v>31</v>
      </c>
    </row>
    <row r="37" spans="3:7">
      <c r="C37" t="s">
        <v>6</v>
      </c>
    </row>
    <row r="38" spans="3:7">
      <c r="D38" t="s">
        <v>7</v>
      </c>
      <c r="F38" t="s">
        <v>8</v>
      </c>
    </row>
    <row r="39" spans="3:7">
      <c r="C39" s="67">
        <v>43021</v>
      </c>
      <c r="D39">
        <v>470409</v>
      </c>
      <c r="F39">
        <v>36917</v>
      </c>
      <c r="G39" s="64" t="s">
        <v>20</v>
      </c>
    </row>
    <row r="40" spans="3:7">
      <c r="D40">
        <v>442383</v>
      </c>
      <c r="F40">
        <v>34946</v>
      </c>
      <c r="G40" s="64" t="s">
        <v>21</v>
      </c>
    </row>
    <row r="41" spans="3:7">
      <c r="D41">
        <v>495812</v>
      </c>
      <c r="F41">
        <v>34358</v>
      </c>
      <c r="G41" s="64" t="s">
        <v>22</v>
      </c>
    </row>
    <row r="42" spans="3:7">
      <c r="D42">
        <v>479897</v>
      </c>
      <c r="F42">
        <v>34165</v>
      </c>
      <c r="G42" s="64" t="s">
        <v>23</v>
      </c>
    </row>
    <row r="43" spans="3:7">
      <c r="D43">
        <v>429172</v>
      </c>
      <c r="F43">
        <v>31094</v>
      </c>
      <c r="G43" s="64" t="s">
        <v>24</v>
      </c>
    </row>
    <row r="44" spans="3:7">
      <c r="D44">
        <v>463245</v>
      </c>
      <c r="F44">
        <v>37071</v>
      </c>
      <c r="G44" s="64" t="s">
        <v>25</v>
      </c>
    </row>
    <row r="45" spans="3:7">
      <c r="D45">
        <v>449959</v>
      </c>
      <c r="F45">
        <v>33492</v>
      </c>
      <c r="G45" s="64" t="s">
        <v>26</v>
      </c>
    </row>
    <row r="46" spans="3:7">
      <c r="D46">
        <v>478645</v>
      </c>
      <c r="F46">
        <v>33537</v>
      </c>
      <c r="G46" s="64" t="s">
        <v>27</v>
      </c>
    </row>
    <row r="47" spans="3:7">
      <c r="D47">
        <v>441940</v>
      </c>
      <c r="F47">
        <v>31814</v>
      </c>
      <c r="G47" s="64" t="s">
        <v>28</v>
      </c>
    </row>
    <row r="48" spans="3:7">
      <c r="D48">
        <v>430443</v>
      </c>
      <c r="F48">
        <v>32959</v>
      </c>
      <c r="G48" s="64" t="s">
        <v>29</v>
      </c>
    </row>
    <row r="49" spans="3:14">
      <c r="D49">
        <v>441650</v>
      </c>
      <c r="F49">
        <v>31668</v>
      </c>
      <c r="G49" s="64" t="s">
        <v>30</v>
      </c>
    </row>
    <row r="50" spans="3:14">
      <c r="D50">
        <v>435121</v>
      </c>
      <c r="F50">
        <v>34372</v>
      </c>
      <c r="G50" s="64" t="s">
        <v>31</v>
      </c>
    </row>
    <row r="51" spans="3:14">
      <c r="N51" t="s">
        <v>33</v>
      </c>
    </row>
    <row r="54" spans="3:14">
      <c r="C54" t="s">
        <v>4</v>
      </c>
    </row>
    <row r="55" spans="3:14">
      <c r="D55" t="s">
        <v>7</v>
      </c>
      <c r="F55" t="s">
        <v>8</v>
      </c>
    </row>
    <row r="56" spans="3:14">
      <c r="C56" s="67">
        <v>43022</v>
      </c>
      <c r="D56">
        <v>409807</v>
      </c>
      <c r="F56">
        <v>34315</v>
      </c>
      <c r="G56" s="64" t="s">
        <v>20</v>
      </c>
    </row>
    <row r="57" spans="3:14">
      <c r="D57">
        <v>423101</v>
      </c>
      <c r="F57">
        <v>34838</v>
      </c>
      <c r="G57" s="64" t="s">
        <v>21</v>
      </c>
    </row>
    <row r="58" spans="3:14">
      <c r="D58">
        <v>468062</v>
      </c>
      <c r="F58">
        <v>37512</v>
      </c>
      <c r="G58" s="64" t="s">
        <v>22</v>
      </c>
    </row>
    <row r="59" spans="3:14">
      <c r="D59">
        <v>445296</v>
      </c>
      <c r="F59">
        <v>36680</v>
      </c>
      <c r="G59" s="64" t="s">
        <v>23</v>
      </c>
    </row>
    <row r="60" spans="3:14">
      <c r="D60">
        <v>403204</v>
      </c>
      <c r="F60">
        <v>33589</v>
      </c>
      <c r="G60" s="64" t="s">
        <v>24</v>
      </c>
    </row>
    <row r="61" spans="3:14">
      <c r="D61">
        <v>459484</v>
      </c>
      <c r="F61">
        <v>37990</v>
      </c>
      <c r="G61" s="64" t="s">
        <v>25</v>
      </c>
    </row>
    <row r="62" spans="3:14">
      <c r="D62">
        <v>406600</v>
      </c>
      <c r="F62">
        <v>32855</v>
      </c>
      <c r="G62" s="64" t="s">
        <v>26</v>
      </c>
    </row>
    <row r="63" spans="3:14">
      <c r="D63">
        <v>433712</v>
      </c>
      <c r="F63">
        <v>34404</v>
      </c>
      <c r="G63" s="64" t="s">
        <v>27</v>
      </c>
    </row>
    <row r="64" spans="3:14">
      <c r="D64">
        <v>427874</v>
      </c>
      <c r="F64">
        <v>33868</v>
      </c>
      <c r="G64" s="64" t="s">
        <v>28</v>
      </c>
    </row>
    <row r="65" spans="3:14">
      <c r="D65">
        <v>408742</v>
      </c>
      <c r="F65">
        <v>33063</v>
      </c>
      <c r="G65" s="64" t="s">
        <v>29</v>
      </c>
    </row>
    <row r="66" spans="3:14">
      <c r="D66">
        <v>416191</v>
      </c>
      <c r="F66">
        <v>33303</v>
      </c>
      <c r="G66" s="64" t="s">
        <v>30</v>
      </c>
    </row>
    <row r="67" spans="3:14">
      <c r="C67" t="s">
        <v>0</v>
      </c>
      <c r="D67">
        <v>405862</v>
      </c>
      <c r="F67">
        <v>33532</v>
      </c>
      <c r="G67" s="64" t="s">
        <v>31</v>
      </c>
    </row>
    <row r="70" spans="3:14">
      <c r="C70" t="s">
        <v>5</v>
      </c>
    </row>
    <row r="71" spans="3:14">
      <c r="C71" t="s">
        <v>9</v>
      </c>
      <c r="D71" t="s">
        <v>7</v>
      </c>
      <c r="F71" t="s">
        <v>8</v>
      </c>
    </row>
    <row r="72" spans="3:14">
      <c r="C72" s="67">
        <v>43023</v>
      </c>
      <c r="D72">
        <v>455546</v>
      </c>
      <c r="F72">
        <v>34549</v>
      </c>
      <c r="G72" s="64" t="s">
        <v>20</v>
      </c>
    </row>
    <row r="73" spans="3:14">
      <c r="D73">
        <v>464777</v>
      </c>
      <c r="F73">
        <v>36531</v>
      </c>
      <c r="G73" s="64" t="s">
        <v>21</v>
      </c>
    </row>
    <row r="74" spans="3:14">
      <c r="D74">
        <v>549429.52</v>
      </c>
      <c r="F74">
        <v>41780</v>
      </c>
      <c r="G74" s="64" t="s">
        <v>22</v>
      </c>
      <c r="N74" t="s">
        <v>34</v>
      </c>
    </row>
    <row r="75" spans="3:14">
      <c r="D75">
        <v>506490.14</v>
      </c>
      <c r="F75">
        <v>39130</v>
      </c>
      <c r="G75" s="64" t="s">
        <v>23</v>
      </c>
    </row>
    <row r="76" spans="3:14">
      <c r="D76">
        <v>483443.14</v>
      </c>
      <c r="F76">
        <v>36621</v>
      </c>
      <c r="G76" s="64" t="s">
        <v>24</v>
      </c>
    </row>
    <row r="77" spans="3:14">
      <c r="D77">
        <v>505725.13</v>
      </c>
      <c r="F77">
        <v>37971</v>
      </c>
      <c r="G77" s="64" t="s">
        <v>25</v>
      </c>
    </row>
    <row r="78" spans="3:14">
      <c r="D78">
        <v>508822.24</v>
      </c>
      <c r="F78">
        <v>36240</v>
      </c>
      <c r="G78" s="64" t="s">
        <v>26</v>
      </c>
    </row>
    <row r="79" spans="3:14">
      <c r="D79">
        <v>515144.52</v>
      </c>
      <c r="F79">
        <v>35114</v>
      </c>
      <c r="G79" s="64" t="s">
        <v>27</v>
      </c>
    </row>
    <row r="80" spans="3:14">
      <c r="D80">
        <v>485156.63</v>
      </c>
      <c r="F80">
        <v>34021</v>
      </c>
      <c r="G80" s="64" t="s">
        <v>28</v>
      </c>
    </row>
    <row r="81" spans="3:7">
      <c r="D81">
        <v>513882.89</v>
      </c>
      <c r="F81">
        <v>36787</v>
      </c>
      <c r="G81" s="64" t="s">
        <v>29</v>
      </c>
    </row>
    <row r="82" spans="3:7">
      <c r="D82">
        <v>496145.56</v>
      </c>
      <c r="F82">
        <v>35642</v>
      </c>
      <c r="G82" s="64" t="s">
        <v>30</v>
      </c>
    </row>
    <row r="83" spans="3:7">
      <c r="C83" t="s">
        <v>1</v>
      </c>
      <c r="D83">
        <v>482049.99</v>
      </c>
      <c r="F83">
        <v>34708</v>
      </c>
      <c r="G83" s="64" t="s">
        <v>31</v>
      </c>
    </row>
    <row r="99" spans="14:14">
      <c r="N99" t="s">
        <v>35</v>
      </c>
    </row>
    <row r="123" spans="13:13">
      <c r="M123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 YEAR SUMMARY (fy12-16)</vt:lpstr>
      <vt:lpstr>YEARLY CHART</vt:lpstr>
    </vt:vector>
  </TitlesOfParts>
  <Company>Department of Resources &amp; Development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Shinji Koga</dc:creator>
  <cp:lastModifiedBy>Greg</cp:lastModifiedBy>
  <cp:lastPrinted>2012-04-20T02:00:39Z</cp:lastPrinted>
  <dcterms:created xsi:type="dcterms:W3CDTF">2010-08-13T01:36:50Z</dcterms:created>
  <dcterms:modified xsi:type="dcterms:W3CDTF">2017-06-22T23:32:51Z</dcterms:modified>
</cp:coreProperties>
</file>